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PO\2021\III. Ricerca\13. Progetti e finanziamenti\PROGETTI ITALIA\Bandi e proposte\Bando FIS 2021\"/>
    </mc:Choice>
  </mc:AlternateContent>
  <xr:revisionPtr revIDLastSave="0" documentId="13_ncr:1_{15CC6E8C-96AB-4BDF-9DCE-C6914516C89F}" xr6:coauthVersionLast="36" xr6:coauthVersionMax="36" xr10:uidLastSave="{00000000-0000-0000-0000-000000000000}"/>
  <bookViews>
    <workbookView xWindow="0" yWindow="0" windowWidth="28395" windowHeight="9225" activeTab="2" xr2:uid="{00000000-000D-0000-FFFF-FFFF00000000}"/>
  </bookViews>
  <sheets>
    <sheet name="Istruzioni per la compilazione" sheetId="8" r:id="rId1"/>
    <sheet name="Budget" sheetId="1" r:id="rId2"/>
    <sheet name="A. Costi di Personale" sheetId="2" r:id="rId3"/>
    <sheet name="Altre Voci di Spesa_IMT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C21" i="1"/>
  <c r="D18" i="1"/>
  <c r="E18" i="1"/>
  <c r="F18" i="1"/>
  <c r="G18" i="1"/>
  <c r="C18" i="1"/>
  <c r="H17" i="1"/>
  <c r="D17" i="1"/>
  <c r="E17" i="1"/>
  <c r="F17" i="1"/>
  <c r="G17" i="1"/>
  <c r="C17" i="1"/>
  <c r="F8" i="6" l="1"/>
  <c r="G22" i="6"/>
  <c r="J20" i="2" l="1"/>
  <c r="L26" i="2" l="1"/>
  <c r="J26" i="2" l="1"/>
  <c r="J25" i="2" l="1"/>
  <c r="F27" i="2" l="1"/>
  <c r="I5" i="2"/>
  <c r="B20" i="2" l="1"/>
  <c r="D11" i="1" l="1"/>
  <c r="C14" i="6"/>
  <c r="D14" i="6"/>
  <c r="E14" i="6"/>
  <c r="F14" i="6"/>
  <c r="B14" i="6"/>
  <c r="G10" i="6"/>
  <c r="F4" i="6"/>
  <c r="G4" i="6" s="1"/>
  <c r="C27" i="6"/>
  <c r="D27" i="6"/>
  <c r="E27" i="6"/>
  <c r="F27" i="6"/>
  <c r="F5" i="6"/>
  <c r="G5" i="6" s="1"/>
  <c r="F6" i="6"/>
  <c r="G6" i="6" s="1"/>
  <c r="F7" i="6"/>
  <c r="G7" i="6" s="1"/>
  <c r="G8" i="6"/>
  <c r="F9" i="6"/>
  <c r="G9" i="6" s="1"/>
  <c r="F10" i="6"/>
  <c r="F11" i="6"/>
  <c r="G11" i="6" s="1"/>
  <c r="F12" i="6"/>
  <c r="G12" i="6" s="1"/>
  <c r="G16" i="1" l="1"/>
  <c r="F16" i="1"/>
  <c r="D16" i="1"/>
  <c r="E16" i="1"/>
  <c r="G14" i="6"/>
  <c r="G13" i="6"/>
  <c r="G15" i="1" l="1"/>
  <c r="G11" i="1"/>
  <c r="F15" i="1"/>
  <c r="F11" i="1"/>
  <c r="D15" i="1"/>
  <c r="E15" i="1" l="1"/>
  <c r="E11" i="1"/>
  <c r="C11" i="1"/>
  <c r="C15" i="1"/>
  <c r="H11" i="1" l="1"/>
  <c r="H15" i="1"/>
  <c r="C44" i="6"/>
  <c r="H18" i="1" s="1"/>
  <c r="D44" i="6"/>
  <c r="E44" i="6"/>
  <c r="F44" i="6"/>
  <c r="B44" i="6"/>
  <c r="C37" i="6"/>
  <c r="D37" i="6"/>
  <c r="E37" i="6"/>
  <c r="F37" i="6"/>
  <c r="B37" i="6"/>
  <c r="G18" i="6" l="1"/>
  <c r="H18" i="6" s="1"/>
  <c r="G19" i="6"/>
  <c r="H19" i="6" s="1"/>
  <c r="G20" i="6"/>
  <c r="H20" i="6" s="1"/>
  <c r="G21" i="6"/>
  <c r="H21" i="6" s="1"/>
  <c r="H22" i="6"/>
  <c r="G23" i="6"/>
  <c r="H23" i="6" s="1"/>
  <c r="G24" i="6"/>
  <c r="H24" i="6" s="1"/>
  <c r="G25" i="6"/>
  <c r="H25" i="6" s="1"/>
  <c r="G17" i="6"/>
  <c r="G37" i="6"/>
  <c r="G44" i="6"/>
  <c r="B27" i="6" l="1"/>
  <c r="H17" i="6"/>
  <c r="H26" i="6" s="1"/>
  <c r="G26" i="6"/>
  <c r="I8" i="2"/>
  <c r="B16" i="2"/>
  <c r="J49" i="2"/>
  <c r="K49" i="2" s="1"/>
  <c r="M49" i="2" s="1"/>
  <c r="H49" i="2"/>
  <c r="R7" i="2"/>
  <c r="O17" i="2"/>
  <c r="P7" i="2" s="1"/>
  <c r="O18" i="2"/>
  <c r="Q7" i="2" s="1"/>
  <c r="O19" i="2"/>
  <c r="O20" i="2"/>
  <c r="O21" i="2"/>
  <c r="O22" i="2"/>
  <c r="O23" i="2"/>
  <c r="O24" i="2"/>
  <c r="O25" i="2"/>
  <c r="O26" i="2"/>
  <c r="O27" i="2"/>
  <c r="O28" i="2"/>
  <c r="O29" i="2"/>
  <c r="O16" i="2"/>
  <c r="R6" i="2"/>
  <c r="Q6" i="2"/>
  <c r="P6" i="2"/>
  <c r="O6" i="2"/>
  <c r="C49" i="2"/>
  <c r="I6" i="2"/>
  <c r="I7" i="2"/>
  <c r="I4" i="2"/>
  <c r="S6" i="2" l="1"/>
  <c r="G27" i="6"/>
  <c r="G28" i="6" s="1"/>
  <c r="C16" i="1"/>
  <c r="L49" i="2"/>
  <c r="N49" i="2" s="1"/>
  <c r="O7" i="2"/>
  <c r="S7" i="2" s="1"/>
  <c r="B19" i="2"/>
  <c r="B21" i="2"/>
  <c r="B22" i="2"/>
  <c r="B23" i="2"/>
  <c r="B24" i="2"/>
  <c r="H16" i="1" l="1"/>
  <c r="N21" i="2"/>
  <c r="F21" i="2"/>
  <c r="L21" i="2"/>
  <c r="J21" i="2"/>
  <c r="H21" i="2"/>
  <c r="J19" i="2"/>
  <c r="H19" i="2"/>
  <c r="D12" i="1" s="1"/>
  <c r="N19" i="2"/>
  <c r="G12" i="1" s="1"/>
  <c r="F19" i="2"/>
  <c r="C12" i="1" s="1"/>
  <c r="L19" i="2"/>
  <c r="F12" i="1" s="1"/>
  <c r="L24" i="2"/>
  <c r="N24" i="2"/>
  <c r="F24" i="2"/>
  <c r="J24" i="2"/>
  <c r="H24" i="2"/>
  <c r="L20" i="2"/>
  <c r="H20" i="2"/>
  <c r="F20" i="2"/>
  <c r="N20" i="2"/>
  <c r="J23" i="2"/>
  <c r="H23" i="2"/>
  <c r="L23" i="2"/>
  <c r="N23" i="2"/>
  <c r="F23" i="2"/>
  <c r="N22" i="2"/>
  <c r="F22" i="2"/>
  <c r="H22" i="2"/>
  <c r="L22" i="2"/>
  <c r="J22" i="2"/>
  <c r="B29" i="2"/>
  <c r="B28" i="2"/>
  <c r="B27" i="2"/>
  <c r="B26" i="2"/>
  <c r="B25" i="2"/>
  <c r="B18" i="2"/>
  <c r="B17" i="2"/>
  <c r="H12" i="1" l="1"/>
  <c r="N17" i="2"/>
  <c r="G13" i="1" s="1"/>
  <c r="F17" i="2"/>
  <c r="C13" i="1" s="1"/>
  <c r="L17" i="2"/>
  <c r="F13" i="1" s="1"/>
  <c r="J17" i="2"/>
  <c r="E13" i="1" s="1"/>
  <c r="H17" i="2"/>
  <c r="D13" i="1" s="1"/>
  <c r="L28" i="2"/>
  <c r="F28" i="2"/>
  <c r="J28" i="2"/>
  <c r="H28" i="2"/>
  <c r="N28" i="2"/>
  <c r="N25" i="2"/>
  <c r="F25" i="2"/>
  <c r="L25" i="2"/>
  <c r="H25" i="2"/>
  <c r="N29" i="2"/>
  <c r="F29" i="2"/>
  <c r="L29" i="2"/>
  <c r="J29" i="2"/>
  <c r="H29" i="2"/>
  <c r="J18" i="2"/>
  <c r="E14" i="1" s="1"/>
  <c r="H18" i="2"/>
  <c r="D14" i="1" s="1"/>
  <c r="N18" i="2"/>
  <c r="G14" i="1" s="1"/>
  <c r="F18" i="2"/>
  <c r="C14" i="1" s="1"/>
  <c r="L18" i="2"/>
  <c r="F14" i="1" s="1"/>
  <c r="L16" i="2"/>
  <c r="J16" i="2"/>
  <c r="F16" i="2"/>
  <c r="N16" i="2"/>
  <c r="H16" i="2"/>
  <c r="H26" i="2"/>
  <c r="N26" i="2"/>
  <c r="F26" i="2"/>
  <c r="J27" i="2"/>
  <c r="H27" i="2"/>
  <c r="N27" i="2"/>
  <c r="L27" i="2"/>
  <c r="P23" i="2"/>
  <c r="P21" i="2"/>
  <c r="P24" i="2"/>
  <c r="P22" i="2"/>
  <c r="P19" i="2"/>
  <c r="P20" i="2"/>
  <c r="D10" i="1" l="1"/>
  <c r="D21" i="1" s="1"/>
  <c r="F10" i="1"/>
  <c r="E10" i="1"/>
  <c r="F20" i="1"/>
  <c r="F21" i="1"/>
  <c r="H13" i="1"/>
  <c r="H10" i="1" s="1"/>
  <c r="C10" i="1"/>
  <c r="G10" i="1"/>
  <c r="P26" i="2"/>
  <c r="H14" i="1"/>
  <c r="P29" i="2"/>
  <c r="P17" i="2"/>
  <c r="P18" i="2"/>
  <c r="B49" i="2" s="1"/>
  <c r="D49" i="2" s="1"/>
  <c r="P16" i="2"/>
  <c r="P25" i="2"/>
  <c r="P28" i="2"/>
  <c r="P27" i="2"/>
  <c r="D20" i="1" l="1"/>
  <c r="C20" i="1"/>
  <c r="G21" i="1"/>
  <c r="E21" i="1"/>
  <c r="E20" i="1"/>
  <c r="D50" i="2"/>
  <c r="P30" i="2"/>
  <c r="H20" i="1" l="1"/>
  <c r="H23" i="1" s="1"/>
  <c r="H21" i="1"/>
  <c r="H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Projects</author>
  </authors>
  <commentList>
    <comment ref="C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Projects:</t>
        </r>
        <r>
          <rPr>
            <sz val="9"/>
            <color indexed="81"/>
            <rFont val="Tahoma"/>
            <family val="2"/>
          </rPr>
          <t xml:space="preserve">
i mesi inseriti sono 12 ma possono essere cambiati a seconda della durata del contratto. Per es. 6 mesi per una persona assunta a tempo definito al  50%</t>
        </r>
      </text>
    </comment>
  </commentList>
</comments>
</file>

<file path=xl/sharedStrings.xml><?xml version="1.0" encoding="utf-8"?>
<sst xmlns="http://schemas.openxmlformats.org/spreadsheetml/2006/main" count="157" uniqueCount="116">
  <si>
    <t>1° anno</t>
  </si>
  <si>
    <t>2° anno</t>
  </si>
  <si>
    <t>3° anno</t>
  </si>
  <si>
    <t>4° anno</t>
  </si>
  <si>
    <t>5° anno</t>
  </si>
  <si>
    <t>A. Costi di personale</t>
  </si>
  <si>
    <t>Senior Staff</t>
  </si>
  <si>
    <t>Postdoc</t>
  </si>
  <si>
    <t>PhD Students</t>
  </si>
  <si>
    <t>Altro personale di supporto tecnico</t>
  </si>
  <si>
    <t>B.  Strumenti e Attrezzature</t>
  </si>
  <si>
    <t>C. Altri costi di esercizio</t>
  </si>
  <si>
    <t>D. servizi di consulenza scientifica o di assistenza tecnico-scientifica</t>
  </si>
  <si>
    <t>Totale costi al netto di spese generali</t>
  </si>
  <si>
    <t>E. Spese Generali</t>
  </si>
  <si>
    <t>Totale costi</t>
  </si>
  <si>
    <t>Contributo aggiuntivo</t>
  </si>
  <si>
    <t>B1.  Strumenti e Attrezzature</t>
  </si>
  <si>
    <t>Costo complessivo di progetto</t>
  </si>
  <si>
    <t>Piano Economico Finanziario</t>
  </si>
  <si>
    <r>
      <t xml:space="preserve">IMPORTO  ANNUO </t>
    </r>
    <r>
      <rPr>
        <i/>
        <sz val="9"/>
        <rFont val="Arial"/>
        <family val="2"/>
      </rPr>
      <t xml:space="preserve">(viene inserito in automatico un costo medio indicativo annuo riportato nella tabella dei costi del personale sotto) </t>
    </r>
  </si>
  <si>
    <t>IMPORTO A  BUDGET  personale IMT</t>
  </si>
  <si>
    <t>Qualifica</t>
  </si>
  <si>
    <t>PI Principal Investifgator se da arruolare</t>
  </si>
  <si>
    <r>
      <t xml:space="preserve">Figure da reclutare </t>
    </r>
    <r>
      <rPr>
        <i/>
        <sz val="10"/>
        <rFont val="Arial"/>
        <family val="2"/>
      </rPr>
      <t>(selezionare la figura dall'elenco a tendina)</t>
    </r>
  </si>
  <si>
    <t>Principal Investigator</t>
  </si>
  <si>
    <t>Post Doc</t>
  </si>
  <si>
    <t>TOTALE</t>
  </si>
  <si>
    <t>N° unità impegnate nel progetto</t>
  </si>
  <si>
    <t>Impegno temporale (mesi uomo)</t>
  </si>
  <si>
    <t>Scuola IMT Alti Studi Lucca</t>
  </si>
  <si>
    <t>Total cost first year</t>
  </si>
  <si>
    <t>Total cost second year</t>
  </si>
  <si>
    <t xml:space="preserve">Effort Month second year </t>
  </si>
  <si>
    <t>Effort Month first year</t>
  </si>
  <si>
    <t>Effort Month third year</t>
  </si>
  <si>
    <t>Total cost fourth year</t>
  </si>
  <si>
    <t>Effort Month fifth year</t>
  </si>
  <si>
    <t>Total cost third year</t>
  </si>
  <si>
    <t>Effort Month fourth year</t>
  </si>
  <si>
    <t>Total cost fifth year</t>
  </si>
  <si>
    <t>Name</t>
  </si>
  <si>
    <t>Duration annual contract</t>
  </si>
  <si>
    <t>Altro Personale di supporto Tecnico</t>
  </si>
  <si>
    <t>Type of contract / qualifica</t>
  </si>
  <si>
    <t>PMs</t>
  </si>
  <si>
    <t>Ore didattica /formazione</t>
  </si>
  <si>
    <t>%</t>
  </si>
  <si>
    <t>PMs rendicontabili / anno</t>
  </si>
  <si>
    <t>duration annual contract</t>
  </si>
  <si>
    <t>% rendicontabile</t>
  </si>
  <si>
    <t>TOTAL</t>
  </si>
  <si>
    <t>Personale da reclutare</t>
  </si>
  <si>
    <t>Costo imputato al progetto</t>
  </si>
  <si>
    <t>Durata del contratto (months)</t>
  </si>
  <si>
    <t>Costi totali da sostenere</t>
  </si>
  <si>
    <t xml:space="preserve">Tipologia personale </t>
  </si>
  <si>
    <t>Ore annue standard</t>
  </si>
  <si>
    <t xml:space="preserve">Voce di costo </t>
  </si>
  <si>
    <t>Fondo Italiano per la Scienza FIS Bando 2021</t>
  </si>
  <si>
    <t>Principal Investigator:</t>
  </si>
  <si>
    <t>Titolo progetto:</t>
  </si>
  <si>
    <t>Acronimo:</t>
  </si>
  <si>
    <t>Host Insitution:</t>
  </si>
  <si>
    <t>Total Effort Months</t>
  </si>
  <si>
    <t>Risorse umane e relativo impegno temporale (tabella 1.7.2. del formulario)</t>
  </si>
  <si>
    <r>
      <t xml:space="preserve">Categoria
</t>
    </r>
    <r>
      <rPr>
        <i/>
        <sz val="10"/>
        <rFont val="Arial"/>
        <family val="2"/>
      </rPr>
      <t>(selezionare dall'elenco a tendina)</t>
    </r>
  </si>
  <si>
    <t>Quota Stipendi non rendicontabile</t>
  </si>
  <si>
    <t>costi medi annui*</t>
  </si>
  <si>
    <t>DESCRIZIONE ATTREZZATURE DA ACQUISTARE NUOVE</t>
  </si>
  <si>
    <t>Totale</t>
  </si>
  <si>
    <t>DESCRIZIONE SPESA</t>
  </si>
  <si>
    <t>COSTO TOTALE</t>
  </si>
  <si>
    <t>Spesa B: Attrezzatura,Strumentazioni e Prodotti Software</t>
  </si>
  <si>
    <t>C = giornate di utilizzo dell’attrezzatura o della strumentazione sul progetto</t>
  </si>
  <si>
    <t>D = % di utilizzo effettivo dell’attrezzatura o della strumentazione nell’ambito del progetto</t>
  </si>
  <si>
    <t>TOTALE AMMORTAMENTO AMMISSIBILE
[(A*B*C)/360]*D</t>
  </si>
  <si>
    <t>B = coefficiente di ammortamento civilistico e fiscale indicato nel registro dei beni ammortizzabili*</t>
  </si>
  <si>
    <t>Residuo (da coprire con altre spese)</t>
  </si>
  <si>
    <t>TOTALE COSTI SPESA B ATTREZZATURE</t>
  </si>
  <si>
    <t>TABELLA B.1. Costo delle attrezzature e delle strumentazioni, da utilizzare esclusivamente per il progetto</t>
  </si>
  <si>
    <t>TABELLA B.2. Calcolo per attrezzature e le strumentazioni, il cui uso sia necessario ma non esclusivo per il progetto:</t>
  </si>
  <si>
    <t>Spesa C: Altri Costi di Esercizio</t>
  </si>
  <si>
    <t>Spesa D: servizi di consulenza scientifica o di assistenza tecnico-scientifica</t>
  </si>
  <si>
    <t xml:space="preserve">Acquisto di materie prime, componenti, semilavorati, materiali di consumo specifico, etc., </t>
  </si>
  <si>
    <t xml:space="preserve">Accesso alle infrastrutture di Ricerca </t>
  </si>
  <si>
    <t xml:space="preserve">Pubblicazione di Libri </t>
  </si>
  <si>
    <t>Missioni all'estero (viaggio e soggiorno)</t>
  </si>
  <si>
    <t>Costi relativi a servizi di consulenza con persone fisiche/giuridiche con/senza Partita IVA</t>
  </si>
  <si>
    <t>Costi per l’acquisizione di risultati di ricerca, brevetti, know-how e diritti di licenza</t>
  </si>
  <si>
    <t>1 anno</t>
  </si>
  <si>
    <t>2 anno</t>
  </si>
  <si>
    <t>3 anno</t>
  </si>
  <si>
    <t>4 anno</t>
  </si>
  <si>
    <t>5 anno</t>
  </si>
  <si>
    <t>Anno di Acquisto</t>
  </si>
  <si>
    <t>Anno</t>
  </si>
  <si>
    <t>PERIODO FISSO DI AMMORTAMENTO
B</t>
  </si>
  <si>
    <t>MESI DI UTILIZZO NEL PROGETTO
C</t>
  </si>
  <si>
    <t>TOTALE AMMORTAMENTO AMMISSIBILE
D = (A/B)*C</t>
  </si>
  <si>
    <t>COSTO
A</t>
  </si>
  <si>
    <t>In tutti i fogli sono compilare solo le celle di colore giallo</t>
  </si>
  <si>
    <t>PIANO ECONOMICO FINANZIARIO</t>
  </si>
  <si>
    <t>Tabella A.2. PERSONNEL TO BE ENROLLED</t>
  </si>
  <si>
    <r>
      <t xml:space="preserve"> Tabella A.1. PERSONNEL IN STAFF</t>
    </r>
    <r>
      <rPr>
        <b/>
        <sz val="12"/>
        <color rgb="FFC00000"/>
        <rFont val="Arial"/>
        <family val="2"/>
      </rPr>
      <t xml:space="preserve"> (COSTI NON AMMISSIBILI)</t>
    </r>
  </si>
  <si>
    <t>BANDO FIS
FONDO ITALIANO PER LA SCIENZA</t>
  </si>
  <si>
    <t xml:space="preserve">N.B. in collegamento con la tabella 1.7.2 nel formulario di domanda è da compilare un campo descrittivo che dovrà riportare, in 3600 caratteri, adeguato e approfondito dettaglio della appropriatezza delle risorse richieste e della programmazione nella gestione delle attività progettuali </t>
  </si>
  <si>
    <t>Tabella A.3. Calcolo costi non rendicontabili</t>
  </si>
  <si>
    <t>Tabella A.4. Colcolo % e PMs non rendicontabili per categorie RTD A e PhD Students</t>
  </si>
  <si>
    <r>
      <rPr>
        <b/>
        <sz val="12"/>
        <rFont val="Arial"/>
        <family val="2"/>
      </rPr>
      <t>Per la costruzione del Budget compilare i fogli "A. Costi di Personale" 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"Altre Voci di Spesa".</t>
    </r>
    <r>
      <rPr>
        <sz val="12"/>
        <rFont val="Arial"/>
        <family val="2"/>
      </rPr>
      <t xml:space="preserve"> La compilazione di questi due fogli permette la compilazione automatica del PIANO ECONOMICO FINANZIARIO (foglio Budget).
La tabella riportata nel foglio "Budget" è ripresa dalla tabella proposta nel formulario per la presentazione della domanda (tabella 1.7.3. pag 17 del Manuale Utente); una volta completa potrà quindi essere semplicemente copiata.</t>
    </r>
  </si>
  <si>
    <r>
      <t>Per i costi di personale è da compilare il foglio</t>
    </r>
    <r>
      <rPr>
        <b/>
        <sz val="12"/>
        <rFont val="Arial"/>
        <family val="2"/>
      </rPr>
      <t xml:space="preserve"> "A. Costi di Personale"</t>
    </r>
    <r>
      <rPr>
        <sz val="12"/>
        <rFont val="Arial"/>
        <family val="2"/>
      </rPr>
      <t xml:space="preserve"> dove sono stati riportati dei costi medi in base alle categorie proposte dal bando FIS e alle categorie rendicontabili all'interno di ciascuna voce.
Compilando la tabella relativa ai costi del personale (tabella A.2) e indicando anche, qualora lo si voglia, l'impegno temporale di ulteriore personale strutturato da coinvolgere nel progetto (tabella A.1) si autocompila anche la tabella presente nello stesso foglio "</t>
    </r>
    <r>
      <rPr>
        <b/>
        <sz val="12"/>
        <rFont val="Arial"/>
        <family val="2"/>
      </rPr>
      <t>Risorse umane e relativo impegno temporale</t>
    </r>
    <r>
      <rPr>
        <sz val="12"/>
        <rFont val="Arial"/>
        <family val="2"/>
      </rPr>
      <t>" che corrisponde alla tabella 1.7.2. del formulario di domanda (pag 17 del Manuale Utente).</t>
    </r>
  </si>
  <si>
    <r>
      <t xml:space="preserve">Per le altre voci di costo compilare il foglio </t>
    </r>
    <r>
      <rPr>
        <b/>
        <sz val="12"/>
        <rFont val="Arial"/>
        <family val="2"/>
      </rPr>
      <t>"Altre voci di Spesa".</t>
    </r>
    <r>
      <rPr>
        <sz val="12"/>
        <rFont val="Arial"/>
        <family val="2"/>
      </rPr>
      <t xml:space="preserve"> 
Per la voce "Attrezzature" sono proposte delle fomule in base alle indicazioni date dal MUR nelle "linee guida per la rendicontazione" (https://www.gea.mur.gov.it/docs/modulistica/Linee%20guida%20per%20rendicontazione%20e%20spese%20ammissibili.pdf)</t>
    </r>
  </si>
  <si>
    <r>
      <t xml:space="preserve">Si segnala che per alcune categorie di personale alcuni costi non sono rendicontabili ovvero non possono essere rimborsati dal MUR. Si tratta delle categorie del </t>
    </r>
    <r>
      <rPr>
        <b/>
        <u/>
        <sz val="12"/>
        <rFont val="Arial"/>
        <family val="2"/>
      </rPr>
      <t>Ricercatore a Tempo Determinato di Tipo A (RTD A)</t>
    </r>
    <r>
      <rPr>
        <sz val="12"/>
        <rFont val="Arial"/>
        <family val="2"/>
      </rPr>
      <t>, per la quale non possono essere rendicontate le ore dedicate alla didattica, e del PhD Students, per cui non possono essere rendicontate le ore dedicate alla formazione. Tali costi dovranno essere coperti dalle spese generali di progetto o da altri fondi. La tabella A.3 riportata nel foglio "A. Costi di Personale" calcola in automatico tali costi per il personale inserito nella tabella A.2</t>
    </r>
  </si>
  <si>
    <r>
      <t xml:space="preserve">Per qualsiasi informazione / chiarimento sul file scrivere a </t>
    </r>
    <r>
      <rPr>
        <b/>
        <i/>
        <sz val="12"/>
        <color theme="4" tint="-0.499984740745262"/>
        <rFont val="Arial"/>
        <family val="2"/>
      </rPr>
      <t>projects@imtlucca.it</t>
    </r>
  </si>
  <si>
    <r>
      <t xml:space="preserve">Inserire nella tabella sottostante SOLO l'impegno temporale dell'EVENTUALE personale già dipendente della Host Institution i cui costi </t>
    </r>
    <r>
      <rPr>
        <b/>
        <u/>
        <sz val="10"/>
        <rFont val="Arial"/>
        <family val="2"/>
      </rPr>
      <t xml:space="preserve">NON SONO AMMISSIBILI. </t>
    </r>
    <r>
      <rPr>
        <b/>
        <u/>
        <sz val="10"/>
        <color rgb="FFC00000"/>
        <rFont val="Arial"/>
        <family val="2"/>
      </rPr>
      <t>QUESTA TABELLA PUO' ANCHE ESSERE COMPILATA CON IL SOLO TEMPO DEL PI</t>
    </r>
    <r>
      <rPr>
        <b/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Inserire il PI in questa tabella se già dipendente della Host Institution e quindi </t>
    </r>
    <r>
      <rPr>
        <b/>
        <u/>
        <sz val="10"/>
        <rFont val="Arial"/>
        <family val="2"/>
      </rPr>
      <t>non</t>
    </r>
    <r>
      <rPr>
        <b/>
        <sz val="10"/>
        <rFont val="Arial"/>
        <family val="2"/>
      </rPr>
      <t xml:space="preserve"> da contrattualizzare. Inserirei invece il PI nella tabella 2 solo se da contrattualizzare.</t>
    </r>
  </si>
  <si>
    <r>
      <t>ATTENZIONE:  PER PhD STUDENTS quota parte della loro borsa non è rendicontabile essendo da ricondurre ad attività di formazione
In</t>
    </r>
    <r>
      <rPr>
        <b/>
        <u/>
        <sz val="10"/>
        <rFont val="Arial"/>
        <family val="2"/>
      </rPr>
      <t xml:space="preserve"> tabela 2:</t>
    </r>
    <r>
      <rPr>
        <sz val="10"/>
        <rFont val="Arial"/>
        <family val="2"/>
      </rPr>
      <t xml:space="preserve">
 - per un PhD Students indicare </t>
    </r>
    <r>
      <rPr>
        <b/>
        <u/>
        <sz val="10"/>
        <rFont val="Arial"/>
        <family val="2"/>
      </rPr>
      <t>10,95 PMs per anno.</t>
    </r>
    <r>
      <rPr>
        <sz val="10"/>
        <rFont val="Arial"/>
        <family val="2"/>
      </rPr>
      <t xml:space="preserve">
Nella </t>
    </r>
    <r>
      <rPr>
        <b/>
        <u/>
        <sz val="10"/>
        <rFont val="Arial"/>
        <family val="2"/>
      </rPr>
      <t>tabella 3</t>
    </r>
    <r>
      <rPr>
        <sz val="10"/>
        <rFont val="Arial"/>
        <family val="2"/>
      </rPr>
      <t xml:space="preserve"> è calcolato in automatico l'ammontare di questi costi non rendicontabili.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</si>
</sst>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_-;\-* #,##0_-;_-* &quot;-&quot;??_-;_-@_-"/>
    <numFmt numFmtId="167" formatCode="#,##0_ ;\-#,##0\ "/>
    <numFmt numFmtId="168" formatCode="#,##0.00_ ;\-#,##0.00\ 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theme="4" tint="-0.499984740745262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1"/>
      <color theme="2" tint="-0.749992370372631"/>
      <name val="Calibri"/>
      <family val="2"/>
      <scheme val="minor"/>
    </font>
    <font>
      <b/>
      <u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22"/>
      <color rgb="FF002060"/>
      <name val="Arial"/>
      <family val="2"/>
    </font>
    <font>
      <sz val="12"/>
      <color theme="1"/>
      <name val="Arial"/>
      <family val="2"/>
    </font>
    <font>
      <b/>
      <i/>
      <sz val="12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7" tint="0.59999389629810485"/>
        <bgColor rgb="FF000000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165" fontId="0" fillId="0" borderId="0" xfId="2" applyFont="1" applyProtection="1"/>
    <xf numFmtId="0" fontId="2" fillId="0" borderId="0" xfId="1" applyProtection="1"/>
    <xf numFmtId="0" fontId="3" fillId="5" borderId="1" xfId="1" applyFont="1" applyFill="1" applyBorder="1" applyAlignment="1" applyProtection="1">
      <alignment horizontal="center" vertical="center" wrapText="1"/>
    </xf>
    <xf numFmtId="0" fontId="3" fillId="5" borderId="2" xfId="1" applyFont="1" applyFill="1" applyBorder="1" applyAlignment="1" applyProtection="1">
      <alignment horizontal="center" vertical="center" wrapText="1"/>
    </xf>
    <xf numFmtId="0" fontId="1" fillId="5" borderId="2" xfId="1" applyFont="1" applyFill="1" applyBorder="1" applyAlignment="1" applyProtection="1">
      <alignment horizontal="center" vertical="center" wrapText="1"/>
    </xf>
    <xf numFmtId="0" fontId="4" fillId="12" borderId="2" xfId="1" applyFont="1" applyFill="1" applyBorder="1" applyAlignment="1" applyProtection="1">
      <alignment vertical="center"/>
    </xf>
    <xf numFmtId="165" fontId="27" fillId="12" borderId="2" xfId="2" applyFont="1" applyFill="1" applyBorder="1" applyProtection="1"/>
    <xf numFmtId="165" fontId="27" fillId="2" borderId="2" xfId="2" applyFont="1" applyFill="1" applyBorder="1" applyProtection="1"/>
    <xf numFmtId="0" fontId="3" fillId="0" borderId="21" xfId="1" applyFont="1" applyFill="1" applyBorder="1" applyAlignment="1" applyProtection="1">
      <alignment horizontal="left"/>
    </xf>
    <xf numFmtId="165" fontId="12" fillId="0" borderId="22" xfId="2" applyFont="1" applyFill="1" applyBorder="1" applyProtection="1"/>
    <xf numFmtId="0" fontId="3" fillId="0" borderId="22" xfId="1" applyFont="1" applyFill="1" applyBorder="1" applyProtection="1"/>
    <xf numFmtId="0" fontId="3" fillId="0" borderId="22" xfId="1" applyFont="1" applyFill="1" applyBorder="1" applyAlignment="1" applyProtection="1">
      <alignment horizontal="center"/>
    </xf>
    <xf numFmtId="0" fontId="3" fillId="0" borderId="23" xfId="1" applyFont="1" applyFill="1" applyBorder="1" applyProtection="1"/>
    <xf numFmtId="0" fontId="2" fillId="12" borderId="2" xfId="1" applyFill="1" applyBorder="1" applyProtection="1"/>
    <xf numFmtId="165" fontId="0" fillId="12" borderId="2" xfId="2" applyFont="1" applyFill="1" applyBorder="1" applyProtection="1"/>
    <xf numFmtId="165" fontId="0" fillId="2" borderId="2" xfId="2" applyFont="1" applyFill="1" applyBorder="1" applyProtection="1"/>
    <xf numFmtId="165" fontId="11" fillId="10" borderId="5" xfId="2" applyFont="1" applyFill="1" applyBorder="1" applyProtection="1"/>
    <xf numFmtId="165" fontId="11" fillId="10" borderId="9" xfId="2" applyFont="1" applyFill="1" applyBorder="1" applyProtection="1"/>
    <xf numFmtId="0" fontId="21" fillId="10" borderId="9" xfId="1" applyFont="1" applyFill="1" applyBorder="1" applyProtection="1"/>
    <xf numFmtId="0" fontId="21" fillId="10" borderId="9" xfId="1" applyFont="1" applyFill="1" applyBorder="1" applyAlignment="1" applyProtection="1">
      <alignment horizontal="center" vertical="center" wrapText="1"/>
    </xf>
    <xf numFmtId="0" fontId="21" fillId="10" borderId="6" xfId="1" applyFont="1" applyFill="1" applyBorder="1" applyAlignment="1" applyProtection="1">
      <alignment horizontal="center" vertical="center" wrapText="1"/>
    </xf>
    <xf numFmtId="165" fontId="0" fillId="7" borderId="14" xfId="2" applyFont="1" applyFill="1" applyBorder="1" applyProtection="1"/>
    <xf numFmtId="165" fontId="0" fillId="7" borderId="8" xfId="2" applyFont="1" applyFill="1" applyBorder="1" applyProtection="1"/>
    <xf numFmtId="0" fontId="3" fillId="7" borderId="7" xfId="1" applyFont="1" applyFill="1" applyBorder="1" applyAlignment="1" applyProtection="1">
      <alignment horizontal="right"/>
    </xf>
    <xf numFmtId="0" fontId="2" fillId="7" borderId="7" xfId="1" applyFill="1" applyBorder="1" applyProtection="1"/>
    <xf numFmtId="165" fontId="0" fillId="0" borderId="5" xfId="2" applyFont="1" applyBorder="1" applyProtection="1"/>
    <xf numFmtId="165" fontId="0" fillId="0" borderId="9" xfId="2" applyFont="1" applyBorder="1" applyProtection="1"/>
    <xf numFmtId="0" fontId="3" fillId="0" borderId="2" xfId="1" applyFont="1" applyBorder="1" applyAlignment="1" applyProtection="1">
      <alignment horizontal="right"/>
    </xf>
    <xf numFmtId="0" fontId="2" fillId="0" borderId="2" xfId="1" applyBorder="1" applyProtection="1"/>
    <xf numFmtId="166" fontId="3" fillId="5" borderId="3" xfId="2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vertical="center"/>
    </xf>
    <xf numFmtId="165" fontId="0" fillId="2" borderId="2" xfId="2" applyFont="1" applyFill="1" applyBorder="1" applyAlignment="1" applyProtection="1">
      <alignment vertical="center"/>
    </xf>
    <xf numFmtId="167" fontId="0" fillId="12" borderId="2" xfId="2" applyNumberFormat="1" applyFont="1" applyFill="1" applyBorder="1" applyAlignment="1" applyProtection="1">
      <alignment horizontal="center" vertical="center"/>
    </xf>
    <xf numFmtId="168" fontId="0" fillId="12" borderId="2" xfId="2" applyNumberFormat="1" applyFont="1" applyFill="1" applyBorder="1" applyAlignment="1" applyProtection="1">
      <alignment vertical="center"/>
    </xf>
    <xf numFmtId="164" fontId="0" fillId="2" borderId="2" xfId="3" applyFont="1" applyFill="1" applyBorder="1" applyAlignment="1" applyProtection="1">
      <alignment vertical="center"/>
    </xf>
    <xf numFmtId="168" fontId="0" fillId="2" borderId="2" xfId="2" applyNumberFormat="1" applyFont="1" applyFill="1" applyBorder="1" applyAlignment="1" applyProtection="1">
      <alignment vertical="center"/>
    </xf>
    <xf numFmtId="164" fontId="0" fillId="2" borderId="3" xfId="3" applyFont="1" applyFill="1" applyBorder="1" applyAlignment="1" applyProtection="1">
      <alignment vertical="center"/>
    </xf>
    <xf numFmtId="166" fontId="3" fillId="3" borderId="4" xfId="1" applyNumberFormat="1" applyFont="1" applyFill="1" applyBorder="1" applyProtection="1"/>
    <xf numFmtId="166" fontId="2" fillId="0" borderId="0" xfId="1" applyNumberFormat="1" applyProtection="1"/>
    <xf numFmtId="0" fontId="6" fillId="0" borderId="0" xfId="1" applyFont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center" vertical="center"/>
    </xf>
    <xf numFmtId="165" fontId="3" fillId="2" borderId="2" xfId="2" applyFont="1" applyFill="1" applyBorder="1" applyAlignment="1" applyProtection="1">
      <alignment horizontal="center" wrapText="1"/>
    </xf>
    <xf numFmtId="165" fontId="7" fillId="0" borderId="0" xfId="2" applyFont="1" applyBorder="1" applyProtection="1"/>
    <xf numFmtId="0" fontId="6" fillId="0" borderId="0" xfId="1" applyFont="1" applyProtection="1"/>
    <xf numFmtId="0" fontId="1" fillId="0" borderId="2" xfId="1" applyFont="1" applyBorder="1" applyProtection="1"/>
    <xf numFmtId="164" fontId="7" fillId="0" borderId="2" xfId="3" applyFont="1" applyBorder="1" applyProtection="1"/>
    <xf numFmtId="0" fontId="1" fillId="0" borderId="2" xfId="1" applyFont="1" applyFill="1" applyBorder="1" applyProtection="1"/>
    <xf numFmtId="0" fontId="1" fillId="0" borderId="2" xfId="1" applyFont="1" applyFill="1" applyBorder="1" applyAlignment="1" applyProtection="1">
      <alignment wrapText="1"/>
    </xf>
    <xf numFmtId="164" fontId="7" fillId="0" borderId="2" xfId="3" applyFont="1" applyBorder="1" applyAlignment="1" applyProtection="1">
      <alignment vertical="center"/>
    </xf>
    <xf numFmtId="0" fontId="2" fillId="0" borderId="17" xfId="1" applyBorder="1" applyAlignment="1" applyProtection="1">
      <alignment vertical="top" wrapText="1"/>
    </xf>
    <xf numFmtId="0" fontId="2" fillId="0" borderId="0" xfId="1" applyAlignment="1" applyProtection="1">
      <alignment vertical="top" wrapText="1"/>
    </xf>
    <xf numFmtId="0" fontId="1" fillId="0" borderId="0" xfId="1" applyFont="1" applyBorder="1" applyAlignment="1" applyProtection="1">
      <alignment horizontal="left" vertical="center" wrapText="1"/>
    </xf>
    <xf numFmtId="165" fontId="12" fillId="9" borderId="11" xfId="2" applyFont="1" applyFill="1" applyBorder="1" applyProtection="1"/>
    <xf numFmtId="165" fontId="0" fillId="9" borderId="12" xfId="2" applyFont="1" applyFill="1" applyBorder="1" applyProtection="1"/>
    <xf numFmtId="165" fontId="0" fillId="9" borderId="13" xfId="2" applyFont="1" applyFill="1" applyBorder="1" applyProtection="1"/>
    <xf numFmtId="165" fontId="12" fillId="9" borderId="11" xfId="2" applyFont="1" applyFill="1" applyBorder="1" applyAlignment="1" applyProtection="1">
      <alignment vertical="center"/>
    </xf>
    <xf numFmtId="165" fontId="12" fillId="9" borderId="12" xfId="2" applyFont="1" applyFill="1" applyBorder="1" applyProtection="1"/>
    <xf numFmtId="0" fontId="2" fillId="9" borderId="12" xfId="1" applyFill="1" applyBorder="1" applyProtection="1"/>
    <xf numFmtId="0" fontId="2" fillId="9" borderId="13" xfId="1" applyFill="1" applyBorder="1" applyProtection="1"/>
    <xf numFmtId="0" fontId="3" fillId="5" borderId="7" xfId="1" applyFont="1" applyFill="1" applyBorder="1" applyAlignment="1" applyProtection="1">
      <alignment horizontal="center" vertical="center" wrapText="1"/>
    </xf>
    <xf numFmtId="165" fontId="18" fillId="8" borderId="10" xfId="2" applyFont="1" applyFill="1" applyBorder="1" applyAlignment="1" applyProtection="1">
      <alignment horizontal="center" vertical="center" wrapText="1"/>
    </xf>
    <xf numFmtId="164" fontId="2" fillId="2" borderId="2" xfId="3" applyFont="1" applyFill="1" applyBorder="1" applyProtection="1"/>
    <xf numFmtId="165" fontId="17" fillId="0" borderId="9" xfId="2" applyFont="1" applyBorder="1" applyAlignment="1" applyProtection="1">
      <alignment horizontal="right"/>
    </xf>
    <xf numFmtId="167" fontId="0" fillId="2" borderId="5" xfId="2" applyNumberFormat="1" applyFont="1" applyFill="1" applyBorder="1" applyProtection="1"/>
    <xf numFmtId="0" fontId="2" fillId="12" borderId="9" xfId="1" applyFill="1" applyBorder="1" applyAlignment="1" applyProtection="1">
      <alignment horizontal="center"/>
    </xf>
    <xf numFmtId="168" fontId="0" fillId="2" borderId="9" xfId="2" applyNumberFormat="1" applyFont="1" applyFill="1" applyBorder="1" applyAlignment="1" applyProtection="1">
      <alignment horizontal="center" vertical="center"/>
    </xf>
    <xf numFmtId="10" fontId="0" fillId="2" borderId="9" xfId="4" applyNumberFormat="1" applyFont="1" applyFill="1" applyBorder="1" applyAlignment="1" applyProtection="1">
      <alignment horizontal="center" vertical="center"/>
    </xf>
    <xf numFmtId="10" fontId="2" fillId="2" borderId="9" xfId="1" applyNumberFormat="1" applyFill="1" applyBorder="1" applyAlignment="1" applyProtection="1">
      <alignment horizontal="center"/>
    </xf>
    <xf numFmtId="168" fontId="0" fillId="2" borderId="6" xfId="2" applyNumberFormat="1" applyFont="1" applyFill="1" applyBorder="1" applyAlignment="1" applyProtection="1">
      <alignment horizontal="center" vertical="center"/>
    </xf>
    <xf numFmtId="165" fontId="0" fillId="0" borderId="14" xfId="2" applyFont="1" applyBorder="1" applyProtection="1"/>
    <xf numFmtId="165" fontId="17" fillId="0" borderId="8" xfId="2" applyFont="1" applyBorder="1" applyAlignment="1" applyProtection="1">
      <alignment horizontal="right"/>
    </xf>
    <xf numFmtId="0" fontId="2" fillId="12" borderId="8" xfId="1" applyFill="1" applyBorder="1" applyAlignment="1" applyProtection="1">
      <alignment horizontal="center"/>
    </xf>
    <xf numFmtId="10" fontId="0" fillId="2" borderId="8" xfId="4" applyNumberFormat="1" applyFont="1" applyFill="1" applyBorder="1" applyAlignment="1" applyProtection="1">
      <alignment horizontal="center" vertical="center"/>
    </xf>
    <xf numFmtId="168" fontId="0" fillId="2" borderId="8" xfId="2" applyNumberFormat="1" applyFont="1" applyFill="1" applyBorder="1" applyAlignment="1" applyProtection="1">
      <alignment horizontal="center" vertical="center"/>
    </xf>
    <xf numFmtId="10" fontId="2" fillId="2" borderId="8" xfId="1" applyNumberFormat="1" applyFill="1" applyBorder="1" applyAlignment="1" applyProtection="1">
      <alignment horizontal="center"/>
    </xf>
    <xf numFmtId="168" fontId="0" fillId="2" borderId="15" xfId="2" applyNumberFormat="1" applyFont="1" applyFill="1" applyBorder="1" applyAlignment="1" applyProtection="1">
      <alignment horizontal="center" vertical="center"/>
    </xf>
    <xf numFmtId="165" fontId="12" fillId="0" borderId="2" xfId="2" applyFont="1" applyBorder="1" applyAlignment="1" applyProtection="1">
      <alignment horizontal="right"/>
    </xf>
    <xf numFmtId="165" fontId="12" fillId="2" borderId="2" xfId="2" applyFont="1" applyFill="1" applyBorder="1" applyProtection="1"/>
    <xf numFmtId="0" fontId="0" fillId="0" borderId="0" xfId="0" applyProtection="1"/>
    <xf numFmtId="0" fontId="9" fillId="0" borderId="16" xfId="0" applyFont="1" applyBorder="1" applyAlignment="1" applyProtection="1"/>
    <xf numFmtId="0" fontId="0" fillId="0" borderId="17" xfId="0" applyBorder="1" applyProtection="1"/>
    <xf numFmtId="0" fontId="0" fillId="0" borderId="18" xfId="0" applyBorder="1" applyProtection="1"/>
    <xf numFmtId="0" fontId="9" fillId="0" borderId="5" xfId="0" applyFont="1" applyBorder="1" applyProtection="1"/>
    <xf numFmtId="0" fontId="8" fillId="0" borderId="14" xfId="0" applyFont="1" applyBorder="1" applyProtection="1"/>
    <xf numFmtId="0" fontId="8" fillId="0" borderId="5" xfId="0" applyFont="1" applyBorder="1" applyProtection="1"/>
    <xf numFmtId="0" fontId="0" fillId="0" borderId="9" xfId="0" applyBorder="1" applyProtection="1"/>
    <xf numFmtId="0" fontId="0" fillId="0" borderId="6" xfId="0" applyBorder="1" applyProtection="1"/>
    <xf numFmtId="0" fontId="8" fillId="0" borderId="2" xfId="0" applyFont="1" applyBorder="1" applyProtection="1"/>
    <xf numFmtId="0" fontId="11" fillId="10" borderId="24" xfId="0" applyFont="1" applyFill="1" applyBorder="1" applyAlignment="1" applyProtection="1">
      <alignment horizontal="center" vertical="center"/>
    </xf>
    <xf numFmtId="0" fontId="11" fillId="10" borderId="25" xfId="0" applyFont="1" applyFill="1" applyBorder="1" applyAlignment="1" applyProtection="1">
      <alignment horizontal="center" vertical="center"/>
    </xf>
    <xf numFmtId="0" fontId="11" fillId="10" borderId="26" xfId="0" applyFont="1" applyFill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wrapText="1"/>
    </xf>
    <xf numFmtId="164" fontId="0" fillId="0" borderId="28" xfId="3" applyFont="1" applyBorder="1" applyProtection="1"/>
    <xf numFmtId="164" fontId="12" fillId="11" borderId="23" xfId="3" applyFont="1" applyFill="1" applyBorder="1" applyProtection="1"/>
    <xf numFmtId="0" fontId="22" fillId="0" borderId="45" xfId="0" applyFont="1" applyBorder="1" applyAlignment="1" applyProtection="1">
      <alignment horizontal="right" wrapText="1"/>
    </xf>
    <xf numFmtId="164" fontId="0" fillId="0" borderId="46" xfId="3" applyFont="1" applyBorder="1" applyProtection="1"/>
    <xf numFmtId="164" fontId="0" fillId="11" borderId="47" xfId="3" applyFont="1" applyFill="1" applyBorder="1" applyProtection="1"/>
    <xf numFmtId="0" fontId="22" fillId="0" borderId="1" xfId="0" applyFont="1" applyBorder="1" applyAlignment="1" applyProtection="1">
      <alignment horizontal="right" wrapText="1"/>
    </xf>
    <xf numFmtId="164" fontId="0" fillId="0" borderId="2" xfId="3" applyFont="1" applyBorder="1" applyProtection="1"/>
    <xf numFmtId="164" fontId="0" fillId="11" borderId="3" xfId="3" applyFont="1" applyFill="1" applyBorder="1" applyProtection="1"/>
    <xf numFmtId="0" fontId="22" fillId="0" borderId="48" xfId="0" applyFont="1" applyBorder="1" applyAlignment="1" applyProtection="1">
      <alignment horizontal="right" wrapText="1"/>
    </xf>
    <xf numFmtId="164" fontId="0" fillId="0" borderId="49" xfId="3" applyFont="1" applyBorder="1" applyProtection="1"/>
    <xf numFmtId="164" fontId="0" fillId="11" borderId="4" xfId="3" applyFont="1" applyFill="1" applyBorder="1" applyProtection="1"/>
    <xf numFmtId="0" fontId="12" fillId="0" borderId="34" xfId="0" applyFont="1" applyBorder="1" applyAlignment="1" applyProtection="1">
      <alignment wrapText="1"/>
    </xf>
    <xf numFmtId="164" fontId="0" fillId="0" borderId="35" xfId="3" applyFont="1" applyBorder="1" applyProtection="1"/>
    <xf numFmtId="164" fontId="12" fillId="11" borderId="36" xfId="3" applyFont="1" applyFill="1" applyBorder="1" applyProtection="1"/>
    <xf numFmtId="0" fontId="12" fillId="0" borderId="24" xfId="0" applyFont="1" applyBorder="1" applyAlignment="1" applyProtection="1">
      <alignment wrapText="1"/>
    </xf>
    <xf numFmtId="164" fontId="0" fillId="0" borderId="25" xfId="3" applyFont="1" applyBorder="1" applyProtection="1"/>
    <xf numFmtId="0" fontId="12" fillId="0" borderId="21" xfId="0" applyFont="1" applyBorder="1" applyAlignment="1" applyProtection="1">
      <alignment wrapText="1"/>
    </xf>
    <xf numFmtId="0" fontId="0" fillId="0" borderId="22" xfId="0" applyBorder="1" applyProtection="1"/>
    <xf numFmtId="164" fontId="0" fillId="11" borderId="23" xfId="3" applyFont="1" applyFill="1" applyBorder="1" applyProtection="1"/>
    <xf numFmtId="0" fontId="11" fillId="10" borderId="1" xfId="0" applyFont="1" applyFill="1" applyBorder="1" applyAlignment="1" applyProtection="1">
      <alignment wrapText="1"/>
    </xf>
    <xf numFmtId="164" fontId="11" fillId="10" borderId="2" xfId="3" applyFont="1" applyFill="1" applyBorder="1" applyProtection="1"/>
    <xf numFmtId="164" fontId="12" fillId="11" borderId="3" xfId="3" applyFont="1" applyFill="1" applyBorder="1" applyProtection="1"/>
    <xf numFmtId="0" fontId="12" fillId="0" borderId="1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0" fillId="0" borderId="0" xfId="0" applyBorder="1" applyProtection="1"/>
    <xf numFmtId="164" fontId="0" fillId="11" borderId="30" xfId="3" applyFont="1" applyFill="1" applyBorder="1" applyProtection="1"/>
    <xf numFmtId="0" fontId="11" fillId="10" borderId="50" xfId="0" applyFont="1" applyFill="1" applyBorder="1" applyAlignment="1" applyProtection="1">
      <alignment wrapText="1"/>
    </xf>
    <xf numFmtId="0" fontId="13" fillId="10" borderId="9" xfId="0" applyFont="1" applyFill="1" applyBorder="1" applyProtection="1"/>
    <xf numFmtId="0" fontId="13" fillId="10" borderId="6" xfId="0" applyFont="1" applyFill="1" applyBorder="1" applyProtection="1"/>
    <xf numFmtId="0" fontId="12" fillId="0" borderId="50" xfId="0" applyFont="1" applyBorder="1" applyAlignment="1" applyProtection="1">
      <alignment wrapText="1"/>
    </xf>
    <xf numFmtId="164" fontId="0" fillId="11" borderId="51" xfId="3" applyFont="1" applyFill="1" applyBorder="1" applyProtection="1"/>
    <xf numFmtId="0" fontId="0" fillId="0" borderId="2" xfId="0" applyBorder="1" applyProtection="1"/>
    <xf numFmtId="0" fontId="11" fillId="10" borderId="52" xfId="0" applyFont="1" applyFill="1" applyBorder="1" applyAlignment="1" applyProtection="1">
      <alignment wrapText="1"/>
    </xf>
    <xf numFmtId="0" fontId="13" fillId="10" borderId="53" xfId="0" applyFont="1" applyFill="1" applyBorder="1" applyProtection="1"/>
    <xf numFmtId="0" fontId="13" fillId="10" borderId="54" xfId="0" applyFont="1" applyFill="1" applyBorder="1" applyProtection="1"/>
    <xf numFmtId="164" fontId="12" fillId="11" borderId="4" xfId="3" applyFont="1" applyFill="1" applyBorder="1" applyProtection="1"/>
    <xf numFmtId="0" fontId="1" fillId="0" borderId="0" xfId="5" applyProtection="1"/>
    <xf numFmtId="0" fontId="3" fillId="0" borderId="37" xfId="5" applyFont="1" applyFill="1" applyBorder="1" applyAlignment="1" applyProtection="1">
      <alignment horizontal="center" vertical="center" wrapText="1"/>
    </xf>
    <xf numFmtId="165" fontId="3" fillId="0" borderId="37" xfId="6" applyFont="1" applyFill="1" applyBorder="1" applyAlignment="1" applyProtection="1">
      <alignment horizontal="center" vertical="center" wrapText="1"/>
    </xf>
    <xf numFmtId="0" fontId="1" fillId="12" borderId="38" xfId="5" applyFont="1" applyFill="1" applyBorder="1" applyAlignment="1" applyProtection="1">
      <alignment vertical="center"/>
    </xf>
    <xf numFmtId="0" fontId="1" fillId="12" borderId="2" xfId="5" applyFill="1" applyBorder="1" applyProtection="1"/>
    <xf numFmtId="165" fontId="0" fillId="12" borderId="7" xfId="6" applyFont="1" applyFill="1" applyBorder="1" applyAlignment="1" applyProtection="1">
      <alignment vertical="center"/>
    </xf>
    <xf numFmtId="0" fontId="1" fillId="4" borderId="7" xfId="5" applyFill="1" applyBorder="1" applyAlignment="1" applyProtection="1">
      <alignment horizontal="center" vertical="center"/>
    </xf>
    <xf numFmtId="165" fontId="1" fillId="4" borderId="39" xfId="6" applyNumberFormat="1" applyFont="1" applyFill="1" applyBorder="1" applyAlignment="1" applyProtection="1">
      <alignment vertical="center"/>
    </xf>
    <xf numFmtId="0" fontId="1" fillId="12" borderId="1" xfId="5" applyFill="1" applyBorder="1" applyAlignment="1" applyProtection="1">
      <alignment vertical="center"/>
    </xf>
    <xf numFmtId="0" fontId="1" fillId="12" borderId="40" xfId="5" applyFill="1" applyBorder="1" applyAlignment="1" applyProtection="1">
      <alignment vertical="center"/>
    </xf>
    <xf numFmtId="0" fontId="1" fillId="12" borderId="42" xfId="5" applyFill="1" applyBorder="1" applyProtection="1"/>
    <xf numFmtId="165" fontId="0" fillId="12" borderId="10" xfId="6" applyFont="1" applyFill="1" applyBorder="1" applyAlignment="1" applyProtection="1">
      <alignment vertical="center"/>
    </xf>
    <xf numFmtId="0" fontId="1" fillId="4" borderId="10" xfId="5" applyFill="1" applyBorder="1" applyAlignment="1" applyProtection="1">
      <alignment horizontal="center" vertical="center"/>
    </xf>
    <xf numFmtId="165" fontId="1" fillId="4" borderId="43" xfId="6" applyNumberFormat="1" applyFont="1" applyFill="1" applyBorder="1" applyAlignment="1" applyProtection="1">
      <alignment vertical="center"/>
    </xf>
    <xf numFmtId="0" fontId="3" fillId="0" borderId="45" xfId="5" applyFont="1" applyFill="1" applyBorder="1" applyAlignment="1" applyProtection="1">
      <alignment horizontal="right"/>
    </xf>
    <xf numFmtId="165" fontId="3" fillId="0" borderId="46" xfId="6" applyFont="1" applyFill="1" applyBorder="1" applyAlignment="1" applyProtection="1">
      <alignment horizontal="center" vertical="center" wrapText="1"/>
    </xf>
    <xf numFmtId="165" fontId="1" fillId="4" borderId="13" xfId="6" applyFont="1" applyFill="1" applyBorder="1" applyAlignment="1" applyProtection="1">
      <alignment vertical="center"/>
    </xf>
    <xf numFmtId="0" fontId="3" fillId="0" borderId="48" xfId="5" applyFont="1" applyFill="1" applyBorder="1" applyAlignment="1" applyProtection="1">
      <alignment horizontal="right"/>
    </xf>
    <xf numFmtId="164" fontId="1" fillId="4" borderId="49" xfId="3" applyFont="1" applyFill="1" applyBorder="1" applyProtection="1"/>
    <xf numFmtId="164" fontId="1" fillId="4" borderId="4" xfId="5" applyNumberFormat="1" applyFill="1" applyBorder="1" applyProtection="1"/>
    <xf numFmtId="0" fontId="3" fillId="0" borderId="11" xfId="5" applyFont="1" applyFill="1" applyBorder="1" applyAlignment="1" applyProtection="1">
      <alignment horizontal="center" vertical="center" wrapText="1"/>
    </xf>
    <xf numFmtId="0" fontId="4" fillId="12" borderId="38" xfId="5" applyFont="1" applyFill="1" applyBorder="1" applyAlignment="1" applyProtection="1">
      <alignment horizontal="center" vertical="center"/>
    </xf>
    <xf numFmtId="9" fontId="1" fillId="12" borderId="7" xfId="4" applyFont="1" applyFill="1" applyBorder="1" applyAlignment="1" applyProtection="1">
      <alignment horizontal="center" vertical="center"/>
    </xf>
    <xf numFmtId="167" fontId="0" fillId="12" borderId="7" xfId="6" applyNumberFormat="1" applyFont="1" applyFill="1" applyBorder="1" applyAlignment="1" applyProtection="1">
      <alignment vertical="center"/>
    </xf>
    <xf numFmtId="9" fontId="0" fillId="12" borderId="14" xfId="4" applyFont="1" applyFill="1" applyBorder="1" applyAlignment="1" applyProtection="1">
      <alignment vertical="center"/>
    </xf>
    <xf numFmtId="165" fontId="1" fillId="4" borderId="55" xfId="6" applyNumberFormat="1" applyFont="1" applyFill="1" applyBorder="1" applyAlignment="1" applyProtection="1">
      <alignment vertical="center"/>
    </xf>
    <xf numFmtId="0" fontId="1" fillId="12" borderId="42" xfId="5" applyFill="1" applyBorder="1" applyAlignment="1" applyProtection="1">
      <alignment vertical="center"/>
    </xf>
    <xf numFmtId="165" fontId="0" fillId="12" borderId="42" xfId="6" applyFont="1" applyFill="1" applyBorder="1" applyAlignment="1" applyProtection="1">
      <alignment vertical="center"/>
    </xf>
    <xf numFmtId="9" fontId="1" fillId="12" borderId="42" xfId="4" applyFont="1" applyFill="1" applyBorder="1" applyAlignment="1" applyProtection="1">
      <alignment horizontal="center" vertical="center"/>
    </xf>
    <xf numFmtId="167" fontId="0" fillId="12" borderId="42" xfId="6" applyNumberFormat="1" applyFont="1" applyFill="1" applyBorder="1" applyAlignment="1" applyProtection="1">
      <alignment vertical="center"/>
    </xf>
    <xf numFmtId="9" fontId="0" fillId="12" borderId="16" xfId="4" applyFont="1" applyFill="1" applyBorder="1" applyAlignment="1" applyProtection="1">
      <alignment vertical="center"/>
    </xf>
    <xf numFmtId="165" fontId="1" fillId="4" borderId="56" xfId="6" applyNumberFormat="1" applyFont="1" applyFill="1" applyBorder="1" applyAlignment="1" applyProtection="1">
      <alignment vertical="center"/>
    </xf>
    <xf numFmtId="165" fontId="3" fillId="0" borderId="47" xfId="6" applyFont="1" applyFill="1" applyBorder="1" applyAlignment="1" applyProtection="1">
      <alignment horizontal="center" vertical="center" wrapText="1"/>
    </xf>
    <xf numFmtId="165" fontId="1" fillId="4" borderId="57" xfId="6" applyFont="1" applyFill="1" applyBorder="1" applyAlignment="1" applyProtection="1">
      <alignment vertical="center"/>
    </xf>
    <xf numFmtId="0" fontId="3" fillId="0" borderId="1" xfId="5" applyFont="1" applyFill="1" applyBorder="1" applyAlignment="1" applyProtection="1">
      <alignment horizontal="right"/>
    </xf>
    <xf numFmtId="164" fontId="1" fillId="4" borderId="2" xfId="3" applyFont="1" applyFill="1" applyBorder="1" applyProtection="1"/>
    <xf numFmtId="164" fontId="1" fillId="4" borderId="3" xfId="3" applyFont="1" applyFill="1" applyBorder="1" applyProtection="1"/>
    <xf numFmtId="164" fontId="1" fillId="4" borderId="57" xfId="5" applyNumberFormat="1" applyFill="1" applyBorder="1" applyProtection="1"/>
    <xf numFmtId="0" fontId="1" fillId="0" borderId="57" xfId="5" applyBorder="1" applyProtection="1"/>
    <xf numFmtId="0" fontId="3" fillId="0" borderId="31" xfId="5" applyFont="1" applyFill="1" applyBorder="1" applyProtection="1"/>
    <xf numFmtId="0" fontId="1" fillId="0" borderId="32" xfId="5" applyFill="1" applyBorder="1" applyProtection="1"/>
    <xf numFmtId="0" fontId="1" fillId="0" borderId="32" xfId="5" applyFill="1" applyBorder="1" applyAlignment="1" applyProtection="1">
      <alignment horizontal="center" vertical="center"/>
    </xf>
    <xf numFmtId="0" fontId="3" fillId="0" borderId="33" xfId="5" applyFont="1" applyFill="1" applyBorder="1" applyAlignment="1" applyProtection="1">
      <alignment horizontal="right" vertical="center"/>
    </xf>
    <xf numFmtId="165" fontId="21" fillId="10" borderId="44" xfId="5" applyNumberFormat="1" applyFont="1" applyFill="1" applyBorder="1" applyProtection="1"/>
    <xf numFmtId="0" fontId="1" fillId="0" borderId="44" xfId="5" applyFill="1" applyBorder="1" applyAlignment="1" applyProtection="1">
      <alignment horizontal="center" vertical="center"/>
    </xf>
    <xf numFmtId="0" fontId="3" fillId="0" borderId="0" xfId="5" applyFont="1" applyFill="1" applyBorder="1" applyProtection="1"/>
    <xf numFmtId="0" fontId="1" fillId="0" borderId="0" xfId="5" applyFill="1" applyBorder="1" applyProtection="1"/>
    <xf numFmtId="0" fontId="1" fillId="0" borderId="0" xfId="5" applyFill="1" applyBorder="1" applyAlignment="1" applyProtection="1">
      <alignment horizontal="center" vertical="center"/>
    </xf>
    <xf numFmtId="165" fontId="3" fillId="0" borderId="41" xfId="6" applyFont="1" applyFill="1" applyBorder="1" applyAlignment="1" applyProtection="1">
      <alignment horizontal="center" vertical="center" wrapText="1"/>
    </xf>
    <xf numFmtId="0" fontId="1" fillId="0" borderId="38" xfId="5" applyFont="1" applyFill="1" applyBorder="1" applyAlignment="1" applyProtection="1">
      <alignment vertical="center" wrapText="1"/>
    </xf>
    <xf numFmtId="165" fontId="0" fillId="4" borderId="7" xfId="6" applyFont="1" applyFill="1" applyBorder="1" applyAlignment="1" applyProtection="1">
      <alignment vertical="center"/>
    </xf>
    <xf numFmtId="0" fontId="1" fillId="0" borderId="38" xfId="5" applyFont="1" applyFill="1" applyBorder="1" applyAlignment="1" applyProtection="1">
      <alignment vertical="center"/>
    </xf>
    <xf numFmtId="0" fontId="1" fillId="0" borderId="1" xfId="5" applyFill="1" applyBorder="1" applyAlignment="1" applyProtection="1">
      <alignment vertical="center"/>
    </xf>
    <xf numFmtId="0" fontId="1" fillId="0" borderId="40" xfId="5" applyFill="1" applyBorder="1" applyAlignment="1" applyProtection="1">
      <alignment vertical="center"/>
    </xf>
    <xf numFmtId="165" fontId="0" fillId="4" borderId="10" xfId="6" applyFont="1" applyFill="1" applyBorder="1" applyAlignment="1" applyProtection="1">
      <alignment vertical="center"/>
    </xf>
    <xf numFmtId="0" fontId="3" fillId="0" borderId="11" xfId="5" applyFont="1" applyFill="1" applyBorder="1" applyAlignment="1" applyProtection="1">
      <alignment horizontal="right"/>
    </xf>
    <xf numFmtId="0" fontId="1" fillId="0" borderId="25" xfId="5" applyBorder="1" applyProtection="1"/>
    <xf numFmtId="165" fontId="21" fillId="10" borderId="37" xfId="5" applyNumberFormat="1" applyFont="1" applyFill="1" applyBorder="1" applyProtection="1"/>
    <xf numFmtId="0" fontId="3" fillId="0" borderId="11" xfId="5" applyFont="1" applyFill="1" applyBorder="1" applyProtection="1"/>
    <xf numFmtId="165" fontId="27" fillId="12" borderId="2" xfId="2" applyFont="1" applyFill="1" applyBorder="1" applyAlignment="1" applyProtection="1">
      <alignment wrapText="1"/>
    </xf>
    <xf numFmtId="0" fontId="0" fillId="12" borderId="17" xfId="0" applyFill="1" applyBorder="1" applyProtection="1"/>
    <xf numFmtId="0" fontId="0" fillId="12" borderId="18" xfId="0" applyFill="1" applyBorder="1" applyProtection="1"/>
    <xf numFmtId="0" fontId="0" fillId="12" borderId="9" xfId="0" applyFill="1" applyBorder="1" applyProtection="1"/>
    <xf numFmtId="0" fontId="0" fillId="12" borderId="6" xfId="0" applyFill="1" applyBorder="1" applyProtection="1"/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31" fillId="13" borderId="21" xfId="0" applyFont="1" applyFill="1" applyBorder="1" applyAlignment="1">
      <alignment horizontal="center" vertical="center" wrapText="1"/>
    </xf>
    <xf numFmtId="0" fontId="31" fillId="13" borderId="22" xfId="0" applyFont="1" applyFill="1" applyBorder="1" applyAlignment="1">
      <alignment horizontal="center" vertical="center" wrapText="1"/>
    </xf>
    <xf numFmtId="0" fontId="31" fillId="13" borderId="23" xfId="0" applyFont="1" applyFill="1" applyBorder="1" applyAlignment="1">
      <alignment horizontal="center" vertical="center" wrapText="1"/>
    </xf>
    <xf numFmtId="0" fontId="31" fillId="13" borderId="31" xfId="0" applyFont="1" applyFill="1" applyBorder="1" applyAlignment="1">
      <alignment horizontal="center" vertical="center" wrapText="1"/>
    </xf>
    <xf numFmtId="0" fontId="31" fillId="13" borderId="32" xfId="0" applyFont="1" applyFill="1" applyBorder="1" applyAlignment="1">
      <alignment horizontal="center" vertical="center" wrapText="1"/>
    </xf>
    <xf numFmtId="0" fontId="31" fillId="13" borderId="33" xfId="0" applyFont="1" applyFill="1" applyBorder="1" applyAlignment="1">
      <alignment horizontal="center" vertical="center" wrapText="1"/>
    </xf>
    <xf numFmtId="0" fontId="28" fillId="14" borderId="11" xfId="0" applyFont="1" applyFill="1" applyBorder="1" applyAlignment="1">
      <alignment vertical="center" wrapText="1"/>
    </xf>
    <xf numFmtId="0" fontId="28" fillId="14" borderId="12" xfId="0" applyFont="1" applyFill="1" applyBorder="1" applyAlignment="1">
      <alignment vertical="center" wrapText="1"/>
    </xf>
    <xf numFmtId="0" fontId="28" fillId="14" borderId="13" xfId="0" applyFont="1" applyFill="1" applyBorder="1" applyAlignment="1">
      <alignment vertical="center" wrapText="1"/>
    </xf>
    <xf numFmtId="0" fontId="16" fillId="15" borderId="11" xfId="0" applyFont="1" applyFill="1" applyBorder="1" applyAlignment="1">
      <alignment vertical="center" wrapText="1"/>
    </xf>
    <xf numFmtId="0" fontId="28" fillId="15" borderId="12" xfId="0" applyFont="1" applyFill="1" applyBorder="1" applyAlignment="1">
      <alignment vertical="center" wrapText="1"/>
    </xf>
    <xf numFmtId="0" fontId="28" fillId="15" borderId="13" xfId="0" applyFont="1" applyFill="1" applyBorder="1" applyAlignment="1">
      <alignment vertical="center" wrapText="1"/>
    </xf>
    <xf numFmtId="0" fontId="0" fillId="12" borderId="16" xfId="0" applyFill="1" applyBorder="1" applyAlignment="1" applyProtection="1">
      <alignment horizontal="left"/>
    </xf>
    <xf numFmtId="0" fontId="0" fillId="12" borderId="17" xfId="0" applyFill="1" applyBorder="1" applyAlignment="1" applyProtection="1">
      <alignment horizontal="left"/>
    </xf>
    <xf numFmtId="0" fontId="0" fillId="12" borderId="5" xfId="0" applyFill="1" applyBorder="1" applyAlignment="1" applyProtection="1">
      <alignment horizontal="left"/>
    </xf>
    <xf numFmtId="0" fontId="0" fillId="12" borderId="9" xfId="0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" fillId="0" borderId="11" xfId="1" applyFont="1" applyBorder="1" applyAlignment="1" applyProtection="1">
      <alignment horizontal="left" vertical="center" wrapText="1"/>
    </xf>
    <xf numFmtId="0" fontId="1" fillId="0" borderId="12" xfId="1" applyFont="1" applyBorder="1" applyAlignment="1" applyProtection="1">
      <alignment horizontal="left" vertical="center" wrapText="1"/>
    </xf>
    <xf numFmtId="0" fontId="1" fillId="0" borderId="13" xfId="1" applyFont="1" applyBorder="1" applyAlignment="1" applyProtection="1">
      <alignment horizontal="left" vertical="center" wrapText="1"/>
    </xf>
    <xf numFmtId="0" fontId="16" fillId="6" borderId="2" xfId="1" applyFont="1" applyFill="1" applyBorder="1" applyAlignment="1" applyProtection="1">
      <alignment horizontal="center"/>
    </xf>
    <xf numFmtId="0" fontId="3" fillId="6" borderId="2" xfId="1" applyFont="1" applyFill="1" applyBorder="1" applyAlignment="1" applyProtection="1">
      <alignment horizontal="left" vertical="center" wrapText="1"/>
    </xf>
    <xf numFmtId="0" fontId="3" fillId="0" borderId="29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</xf>
    <xf numFmtId="0" fontId="15" fillId="4" borderId="14" xfId="1" applyFont="1" applyFill="1" applyBorder="1" applyAlignment="1" applyProtection="1">
      <alignment horizontal="center" vertical="center" wrapText="1"/>
    </xf>
    <xf numFmtId="0" fontId="15" fillId="4" borderId="8" xfId="1" applyFont="1" applyFill="1" applyBorder="1" applyAlignment="1" applyProtection="1">
      <alignment horizontal="center" vertical="center" wrapText="1"/>
    </xf>
    <xf numFmtId="0" fontId="0" fillId="0" borderId="16" xfId="2" applyNumberFormat="1" applyFont="1" applyBorder="1" applyAlignment="1" applyProtection="1">
      <alignment horizontal="left" vertical="center" wrapText="1"/>
    </xf>
    <xf numFmtId="0" fontId="0" fillId="0" borderId="17" xfId="2" applyNumberFormat="1" applyFont="1" applyBorder="1" applyAlignment="1" applyProtection="1">
      <alignment horizontal="left" vertical="center" wrapText="1"/>
    </xf>
    <xf numFmtId="0" fontId="0" fillId="0" borderId="18" xfId="2" applyNumberFormat="1" applyFont="1" applyBorder="1" applyAlignment="1" applyProtection="1">
      <alignment horizontal="left" vertical="center" wrapText="1"/>
    </xf>
    <xf numFmtId="0" fontId="0" fillId="0" borderId="19" xfId="2" applyNumberFormat="1" applyFont="1" applyBorder="1" applyAlignment="1" applyProtection="1">
      <alignment horizontal="left" vertical="center" wrapText="1"/>
    </xf>
    <xf numFmtId="0" fontId="0" fillId="0" borderId="0" xfId="2" applyNumberFormat="1" applyFont="1" applyBorder="1" applyAlignment="1" applyProtection="1">
      <alignment horizontal="left" vertical="center" wrapText="1"/>
    </xf>
    <xf numFmtId="0" fontId="0" fillId="0" borderId="20" xfId="2" applyNumberFormat="1" applyFont="1" applyBorder="1" applyAlignment="1" applyProtection="1">
      <alignment horizontal="left" vertical="center" wrapText="1"/>
    </xf>
    <xf numFmtId="0" fontId="0" fillId="0" borderId="14" xfId="2" applyNumberFormat="1" applyFont="1" applyBorder="1" applyAlignment="1" applyProtection="1">
      <alignment horizontal="left" vertical="center" wrapText="1"/>
    </xf>
    <xf numFmtId="0" fontId="0" fillId="0" borderId="8" xfId="2" applyNumberFormat="1" applyFont="1" applyBorder="1" applyAlignment="1" applyProtection="1">
      <alignment horizontal="left" vertical="center" wrapText="1"/>
    </xf>
    <xf numFmtId="0" fontId="0" fillId="0" borderId="15" xfId="2" applyNumberFormat="1" applyFont="1" applyBorder="1" applyAlignment="1" applyProtection="1">
      <alignment horizontal="left" vertical="center" wrapText="1"/>
    </xf>
    <xf numFmtId="0" fontId="26" fillId="4" borderId="11" xfId="1" applyFont="1" applyFill="1" applyBorder="1" applyAlignment="1" applyProtection="1">
      <alignment horizontal="center" vertical="center" wrapText="1"/>
    </xf>
    <xf numFmtId="0" fontId="26" fillId="4" borderId="12" xfId="1" applyFont="1" applyFill="1" applyBorder="1" applyAlignment="1" applyProtection="1">
      <alignment horizontal="center" vertical="center" wrapText="1"/>
    </xf>
    <xf numFmtId="0" fontId="26" fillId="4" borderId="13" xfId="1" applyFont="1" applyFill="1" applyBorder="1" applyAlignment="1" applyProtection="1">
      <alignment horizontal="center" vertic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26" fillId="0" borderId="12" xfId="1" applyFont="1" applyFill="1" applyBorder="1" applyAlignment="1" applyProtection="1">
      <alignment horizontal="left" vertical="center" wrapText="1"/>
    </xf>
    <xf numFmtId="0" fontId="26" fillId="0" borderId="13" xfId="1" applyFont="1" applyFill="1" applyBorder="1" applyAlignment="1" applyProtection="1">
      <alignment horizontal="left" vertical="center" wrapText="1"/>
    </xf>
    <xf numFmtId="0" fontId="25" fillId="4" borderId="11" xfId="1" applyFont="1" applyFill="1" applyBorder="1" applyAlignment="1" applyProtection="1">
      <alignment horizontal="center" vertical="center" wrapText="1"/>
    </xf>
    <xf numFmtId="0" fontId="25" fillId="4" borderId="12" xfId="1" applyFont="1" applyFill="1" applyBorder="1" applyAlignment="1" applyProtection="1">
      <alignment horizontal="center" vertical="center" wrapText="1"/>
    </xf>
    <xf numFmtId="0" fontId="25" fillId="4" borderId="13" xfId="1" applyFont="1" applyFill="1" applyBorder="1" applyAlignment="1" applyProtection="1">
      <alignment horizontal="center" vertical="center" wrapText="1"/>
    </xf>
  </cellXfs>
  <cellStyles count="8">
    <cellStyle name="Collegamento ipertestuale 2" xfId="7" xr:uid="{42786D91-29BB-4BC3-BCA5-5730EB2E3E6D}"/>
    <cellStyle name="Migliaia 2" xfId="2" xr:uid="{00000000-0005-0000-0000-000000000000}"/>
    <cellStyle name="Migliaia 2 2 2" xfId="6" xr:uid="{F1738EA1-393E-45B3-8E28-88F39A482CA8}"/>
    <cellStyle name="Normale" xfId="0" builtinId="0"/>
    <cellStyle name="Normale 2" xfId="1" xr:uid="{00000000-0005-0000-0000-000002000000}"/>
    <cellStyle name="Normale 2 2" xfId="5" xr:uid="{B262F682-D06A-47E9-BD6A-B1604139CDD4}"/>
    <cellStyle name="Percentuale" xfId="4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29</xdr:row>
      <xdr:rowOff>143436</xdr:rowOff>
    </xdr:from>
    <xdr:to>
      <xdr:col>12</xdr:col>
      <xdr:colOff>371475</xdr:colOff>
      <xdr:row>40</xdr:row>
      <xdr:rowOff>134469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938183" y="8043583"/>
          <a:ext cx="9008968" cy="192965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i="1"/>
            <a:t>Principal</a:t>
          </a:r>
          <a:r>
            <a:rPr lang="it-IT" sz="1100" b="1" i="1" baseline="0"/>
            <a:t> Investigator: </a:t>
          </a:r>
          <a:r>
            <a:rPr lang="it-IT"/>
            <a:t>Il costo del Principal Investigator deve essere valorizzato solo quando lo stesso non sia strutturato nella Host Institution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(=parte del suo personale) </a:t>
          </a:r>
          <a:r>
            <a:rPr lang="it-IT"/>
            <a:t>e sia quindi da assumere.</a:t>
          </a:r>
          <a:r>
            <a:rPr lang="it-IT" baseline="0"/>
            <a:t> In automatico viene inserita la stima per un contratto da RTD A. </a:t>
          </a:r>
          <a:endParaRPr lang="it-IT" sz="1100" i="1" baseline="0"/>
        </a:p>
        <a:p>
          <a:r>
            <a:rPr lang="it-IT" sz="1100" b="1" i="1"/>
            <a:t>Senior Staff</a:t>
          </a:r>
          <a:r>
            <a:rPr lang="it-IT" sz="1100" i="1"/>
            <a:t> </a:t>
          </a:r>
          <a:r>
            <a:rPr lang="it-IT" sz="1100" i="0"/>
            <a:t>:</a:t>
          </a:r>
          <a:r>
            <a:rPr lang="it-IT" sz="1100"/>
            <a:t> es.  docenti, ricercatori, tecnologi, dirigenti medici e altro personale assimilabile a queste categorie. N.B. I docenti (PO, PA e RTD B) possono essere</a:t>
          </a:r>
          <a:r>
            <a:rPr lang="it-IT" sz="1100" baseline="0"/>
            <a:t> indicati nella tabella 1 di questo foglio, dove si valorizzerà </a:t>
          </a:r>
          <a:r>
            <a:rPr lang="it-IT" sz="1100"/>
            <a:t>solo il loro tempo e non anche</a:t>
          </a:r>
          <a:r>
            <a:rPr lang="it-IT" sz="1100" baseline="0"/>
            <a:t> i relativi costi.</a:t>
          </a:r>
          <a:r>
            <a:rPr lang="it-IT" sz="1100"/>
            <a:t> Sono invece</a:t>
          </a:r>
          <a:r>
            <a:rPr lang="it-IT" sz="1100" baseline="0"/>
            <a:t> da inserire </a:t>
          </a:r>
          <a:r>
            <a:rPr lang="it-IT" sz="1100" b="1" baseline="0"/>
            <a:t>in tabella 2 </a:t>
          </a:r>
          <a:r>
            <a:rPr lang="it-IT" sz="1100" baseline="0"/>
            <a:t>gli RTD A</a:t>
          </a:r>
          <a:r>
            <a:rPr lang="it-IT" sz="1100" b="0"/>
            <a:t> appositamente reclutati</a:t>
          </a:r>
          <a:r>
            <a:rPr lang="it-IT" sz="1100" b="0" baseline="0"/>
            <a:t> sul progetto per i quali sono da valorizzare i relativi costi (per la valorizzione corretta dei costi rendicontabili di un RTD A  si veda la tabella 4).</a:t>
          </a:r>
          <a:endParaRPr lang="it-IT" sz="1100" b="0"/>
        </a:p>
        <a:p>
          <a:r>
            <a:rPr lang="it-IT" sz="1100" b="1" i="1"/>
            <a:t>Postdoc</a:t>
          </a:r>
          <a:r>
            <a:rPr lang="it-IT" sz="1100"/>
            <a:t> : es. Assegno di Ricerca (AdR). Qui viene considerato un AdR</a:t>
          </a:r>
          <a:r>
            <a:rPr lang="it-IT" sz="1100" baseline="0"/>
            <a:t> con retributzione media pari a euro 30.000 (</a:t>
          </a:r>
          <a:r>
            <a:rPr lang="it-IT" sz="1100"/>
            <a:t>min. 25.000 max 35.000). Nel caso in cui il profilo dell'assegnista preveda</a:t>
          </a:r>
          <a:r>
            <a:rPr lang="it-IT" sz="1100" baseline="0"/>
            <a:t> una retribuzione superiore si suggerisce di considerarlo inserendolo nella categoria </a:t>
          </a:r>
          <a:r>
            <a:rPr lang="it-IT" sz="1100" i="1" baseline="0"/>
            <a:t>Senior Staff</a:t>
          </a:r>
        </a:p>
        <a:p>
          <a:r>
            <a:rPr lang="it-IT" sz="1100" b="1" i="1" baseline="0"/>
            <a:t>PhD Students </a:t>
          </a:r>
          <a:r>
            <a:rPr lang="it-IT" sz="1100" i="1" baseline="0"/>
            <a:t>--&gt; </a:t>
          </a:r>
          <a:r>
            <a:rPr lang="it-IT" sz="1100" i="0" baseline="0"/>
            <a:t>si tenga presente che è rendicontabile solo la parte non dedicata alla formazione. Si veda nota riportata sotto e tabella 4.</a:t>
          </a:r>
          <a:endParaRPr lang="it-IT" sz="1100" i="0"/>
        </a:p>
        <a:p>
          <a:r>
            <a:rPr lang="it-IT" sz="1100" b="1" i="1"/>
            <a:t>Altro personale di supporto Tecnico </a:t>
          </a:r>
          <a:r>
            <a:rPr lang="it-IT" sz="1100" b="0" i="1"/>
            <a:t>:</a:t>
          </a:r>
          <a:r>
            <a:rPr lang="it-IT" sz="1100" i="1" baseline="0"/>
            <a:t> </a:t>
          </a:r>
          <a:r>
            <a:rPr lang="it-IT" sz="1100" i="0" baseline="0"/>
            <a:t>es.</a:t>
          </a:r>
          <a:r>
            <a:rPr lang="it-IT" sz="1100" i="1" baseline="0"/>
            <a:t> </a:t>
          </a:r>
          <a:r>
            <a:rPr lang="it-IT" sz="1100" i="0" baseline="0"/>
            <a:t>Tecnico di laboratorio (categoria D1 Tempo Det)</a:t>
          </a:r>
          <a:endParaRPr lang="it-IT" sz="1100" i="1"/>
        </a:p>
      </xdr:txBody>
    </xdr:sp>
    <xdr:clientData/>
  </xdr:twoCellAnchor>
  <xdr:twoCellAnchor>
    <xdr:from>
      <xdr:col>9</xdr:col>
      <xdr:colOff>142875</xdr:colOff>
      <xdr:row>1</xdr:row>
      <xdr:rowOff>19050</xdr:rowOff>
    </xdr:from>
    <xdr:to>
      <xdr:col>15</xdr:col>
      <xdr:colOff>47625</xdr:colOff>
      <xdr:row>2</xdr:row>
      <xdr:rowOff>78441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096375" y="220756"/>
          <a:ext cx="4846544" cy="8101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STARTING GRANT :</a:t>
          </a:r>
          <a:r>
            <a:rPr lang="it-IT" sz="1100" b="1" baseline="0"/>
            <a:t> PI deve dedicare almeno il 50% del proprio tempo al progetto (Min. 6 PMs all'anno)</a:t>
          </a:r>
        </a:p>
        <a:p>
          <a:r>
            <a:rPr lang="it-IT" sz="1100" b="1" baseline="0"/>
            <a:t>ADVANCED GRANT : PI deve dedicare almeno il 30% del proprio tempo al progetto (Min. 3,3 PMs all'anno)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39</xdr:row>
      <xdr:rowOff>28577</xdr:rowOff>
    </xdr:from>
    <xdr:to>
      <xdr:col>16</xdr:col>
      <xdr:colOff>161925</xdr:colOff>
      <xdr:row>43</xdr:row>
      <xdr:rowOff>133351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2E0B2104-9DB5-4E4D-8105-B5D8F8D79518}"/>
            </a:ext>
          </a:extLst>
        </xdr:cNvPr>
        <xdr:cNvSpPr txBox="1"/>
      </xdr:nvSpPr>
      <xdr:spPr>
        <a:xfrm>
          <a:off x="11172825" y="8401052"/>
          <a:ext cx="5781675" cy="1323974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Spesa D: </a:t>
          </a:r>
        </a:p>
        <a:p>
          <a:r>
            <a:rPr lang="it-IT"/>
            <a:t>Per </a:t>
          </a:r>
          <a:r>
            <a:rPr lang="it-IT" b="1"/>
            <a:t>consulenze</a:t>
          </a:r>
          <a:r>
            <a:rPr lang="it-IT"/>
            <a:t> si intendono le attività, rivolte alla ricerca e alla progettazione, commissionate a terzi, che devono risultare affidate attraverso lettere di incarico o contratti. </a:t>
          </a:r>
        </a:p>
        <a:p>
          <a:r>
            <a:rPr lang="it-IT"/>
            <a:t>Il costo dei beni immateriali, </a:t>
          </a:r>
          <a:r>
            <a:rPr lang="it-IT" b="1"/>
            <a:t>da utilizzare esclusivamente per il progetto</a:t>
          </a:r>
          <a:r>
            <a:rPr lang="it-IT"/>
            <a:t>, è determinato in base alla fattura.</a:t>
          </a:r>
        </a:p>
        <a:p>
          <a:r>
            <a:rPr lang="it-IT"/>
            <a:t>Il costo dei beni immateriali, </a:t>
          </a:r>
          <a:r>
            <a:rPr lang="it-IT" b="1"/>
            <a:t>utilizzati non in modo esclusivo</a:t>
          </a:r>
          <a:r>
            <a:rPr lang="it-IT"/>
            <a:t>, è ammesso all’agevolazione in proporzione all’uso effettivo per il progetto, con riferimento all’ammortamento fiscale degli stessi.</a:t>
          </a:r>
          <a:endParaRPr lang="it-IT" sz="1100"/>
        </a:p>
      </xdr:txBody>
    </xdr:sp>
    <xdr:clientData/>
  </xdr:twoCellAnchor>
  <xdr:twoCellAnchor>
    <xdr:from>
      <xdr:col>8</xdr:col>
      <xdr:colOff>123826</xdr:colOff>
      <xdr:row>15</xdr:row>
      <xdr:rowOff>47625</xdr:rowOff>
    </xdr:from>
    <xdr:to>
      <xdr:col>15</xdr:col>
      <xdr:colOff>123826</xdr:colOff>
      <xdr:row>25</xdr:row>
      <xdr:rowOff>133349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CDA2E564-0340-47C1-ADCC-0D8CF07B82B8}"/>
            </a:ext>
          </a:extLst>
        </xdr:cNvPr>
        <xdr:cNvSpPr txBox="1"/>
      </xdr:nvSpPr>
      <xdr:spPr>
        <a:xfrm>
          <a:off x="11915776" y="2038350"/>
          <a:ext cx="4267200" cy="3105149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Spesa B: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questa voce rientrano i costi degli strumenti e delle attrezzature, nuovi di fabbrica,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nella misura e per il periodo in cui sono utilizzati per il progetto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Se gli strumenti e le attrezzature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sono utilizzati, per tutto il loro ciclo di vita, per il progetto di ricerca sono considerati ammissibili unicamente i costi di ammortamento corrispondenti alla durata del progetto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nel limite delle quote fiscali ordinarie di ammortamento. Pertanto, la relativa spesa può essere riconosciuta limitatamente: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al periodo di operatività del progetto;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alla quota d’uso effettivamente utilizzata sul progetto.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Compilando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nella tabella B.2. i campi in giallo la formula restituisce il valore che sarà possibile rendicontare, la restante parte è da coprire con le spese generali del progetto o con altri fondi.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*Coefficente di ammortamento civilistico = </a:t>
          </a:r>
          <a:r>
            <a:rPr lang="it-IT" b="1" i="1">
              <a:solidFill>
                <a:srgbClr val="FF0000"/>
              </a:solidFill>
            </a:rPr>
            <a:t>DM del 31 dicembre 1988 e DM del 28 marzo 1996, in vigore dal 16 maggio 1996 – “Coefficienti di ammortamento del costo dei beni materiali strumentali impiegati nell'esercizio di attività commerciali, arti e professioni”. </a:t>
          </a:r>
        </a:p>
      </xdr:txBody>
    </xdr:sp>
    <xdr:clientData/>
  </xdr:twoCellAnchor>
  <xdr:twoCellAnchor>
    <xdr:from>
      <xdr:col>7</xdr:col>
      <xdr:colOff>133351</xdr:colOff>
      <xdr:row>2</xdr:row>
      <xdr:rowOff>533400</xdr:rowOff>
    </xdr:from>
    <xdr:to>
      <xdr:col>15</xdr:col>
      <xdr:colOff>123826</xdr:colOff>
      <xdr:row>11</xdr:row>
      <xdr:rowOff>28575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74579A9E-8394-4CA2-947D-16972E752934}"/>
            </a:ext>
          </a:extLst>
        </xdr:cNvPr>
        <xdr:cNvSpPr txBox="1"/>
      </xdr:nvSpPr>
      <xdr:spPr>
        <a:xfrm>
          <a:off x="11125201" y="876300"/>
          <a:ext cx="518160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b="1" u="sng"/>
            <a:t>Spesa B: </a:t>
          </a:r>
          <a:r>
            <a:rPr lang="it-IT"/>
            <a:t>il costo delle attrezzature e delle strumentazioni, da utilizzare </a:t>
          </a:r>
          <a:r>
            <a:rPr lang="it-IT" b="1"/>
            <a:t>esclusivamente per il progetto, è determinato in base alla fattura</a:t>
          </a:r>
          <a:r>
            <a:rPr lang="it-IT"/>
            <a:t>, ivi inclusi i dazi doganali, il trasporto e l’imballo, con l’esclusione invece di qualsiasi ricarico per spese generali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3591-6D6F-4E12-B49C-209CFBEEB1F8}">
  <dimension ref="B1:P15"/>
  <sheetViews>
    <sheetView showGridLines="0" workbookViewId="0">
      <selection activeCell="K17" sqref="K17"/>
    </sheetView>
  </sheetViews>
  <sheetFormatPr defaultRowHeight="15" x14ac:dyDescent="0.25"/>
  <sheetData>
    <row r="1" spans="2:16" ht="15.75" thickBot="1" x14ac:dyDescent="0.3"/>
    <row r="2" spans="2:16" ht="27" customHeight="1" x14ac:dyDescent="0.25">
      <c r="B2" s="201" t="s">
        <v>105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</row>
    <row r="3" spans="2:16" ht="27" customHeight="1" thickBot="1" x14ac:dyDescent="0.3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2:16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72.75" customHeight="1" thickBot="1" x14ac:dyDescent="0.3">
      <c r="B5" s="207" t="s">
        <v>109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</row>
    <row r="6" spans="2:16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41.25" customHeight="1" thickBot="1" x14ac:dyDescent="0.3">
      <c r="B7" s="210" t="s">
        <v>101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2"/>
    </row>
    <row r="8" spans="2:16" ht="15.75" thickBo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85.5" customHeight="1" thickBot="1" x14ac:dyDescent="0.3">
      <c r="B9" s="198" t="s">
        <v>110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</row>
    <row r="10" spans="2:16" ht="6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86.25" customHeight="1" thickBot="1" x14ac:dyDescent="0.3">
      <c r="B11" s="198" t="s">
        <v>112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200"/>
    </row>
    <row r="12" spans="2:16" ht="6" customHeight="1" thickBo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66.75" customHeight="1" thickBot="1" x14ac:dyDescent="0.3">
      <c r="B13" s="198" t="s">
        <v>111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200"/>
    </row>
    <row r="14" spans="2:16" ht="6.75" customHeight="1" thickBot="1" x14ac:dyDescent="0.3"/>
    <row r="15" spans="2:16" ht="16.5" thickBot="1" x14ac:dyDescent="0.3">
      <c r="B15" s="195" t="s">
        <v>113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</row>
  </sheetData>
  <mergeCells count="7">
    <mergeCell ref="B15:P15"/>
    <mergeCell ref="B13:P13"/>
    <mergeCell ref="B11:P11"/>
    <mergeCell ref="B2:P3"/>
    <mergeCell ref="B5:P5"/>
    <mergeCell ref="B7:P7"/>
    <mergeCell ref="B9:P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1:H28"/>
  <sheetViews>
    <sheetView showGridLines="0" topLeftCell="A10" workbookViewId="0">
      <selection activeCell="R25" sqref="R25"/>
    </sheetView>
  </sheetViews>
  <sheetFormatPr defaultRowHeight="15" x14ac:dyDescent="0.25"/>
  <cols>
    <col min="1" max="1" width="4" style="81" customWidth="1"/>
    <col min="2" max="2" width="23.85546875" style="81" customWidth="1"/>
    <col min="3" max="7" width="12" style="81" bestFit="1" customWidth="1"/>
    <col min="8" max="8" width="13.140625" style="81" bestFit="1" customWidth="1"/>
    <col min="9" max="16384" width="9.140625" style="81"/>
  </cols>
  <sheetData>
    <row r="1" spans="2:8" ht="23.25" x14ac:dyDescent="0.35">
      <c r="B1" s="82" t="s">
        <v>59</v>
      </c>
      <c r="C1" s="83"/>
      <c r="D1" s="83"/>
      <c r="E1" s="83"/>
      <c r="F1" s="83"/>
      <c r="G1" s="83"/>
      <c r="H1" s="84"/>
    </row>
    <row r="2" spans="2:8" ht="23.25" x14ac:dyDescent="0.35">
      <c r="B2" s="85" t="s">
        <v>19</v>
      </c>
      <c r="C2" s="83"/>
      <c r="D2" s="83"/>
      <c r="E2" s="83"/>
      <c r="F2" s="83"/>
      <c r="G2" s="83"/>
      <c r="H2" s="84"/>
    </row>
    <row r="3" spans="2:8" ht="15.75" x14ac:dyDescent="0.25">
      <c r="B3" s="86" t="s">
        <v>60</v>
      </c>
      <c r="C3" s="213"/>
      <c r="D3" s="214"/>
      <c r="E3" s="214"/>
      <c r="F3" s="214"/>
      <c r="G3" s="191"/>
      <c r="H3" s="192"/>
    </row>
    <row r="4" spans="2:8" ht="15.75" x14ac:dyDescent="0.25">
      <c r="B4" s="87" t="s">
        <v>61</v>
      </c>
      <c r="C4" s="215"/>
      <c r="D4" s="216"/>
      <c r="E4" s="216"/>
      <c r="F4" s="216"/>
      <c r="G4" s="193"/>
      <c r="H4" s="194"/>
    </row>
    <row r="5" spans="2:8" ht="15.75" x14ac:dyDescent="0.25">
      <c r="B5" s="90" t="s">
        <v>62</v>
      </c>
      <c r="C5" s="215"/>
      <c r="D5" s="216"/>
      <c r="E5" s="216"/>
      <c r="F5" s="216"/>
      <c r="G5" s="193"/>
      <c r="H5" s="194"/>
    </row>
    <row r="6" spans="2:8" ht="15.75" x14ac:dyDescent="0.25">
      <c r="B6" s="90" t="s">
        <v>63</v>
      </c>
      <c r="C6" s="217" t="s">
        <v>30</v>
      </c>
      <c r="D6" s="218"/>
      <c r="E6" s="218"/>
      <c r="F6" s="218"/>
      <c r="G6" s="88"/>
      <c r="H6" s="89"/>
    </row>
    <row r="7" spans="2:8" ht="6.75" customHeight="1" x14ac:dyDescent="0.25"/>
    <row r="8" spans="2:8" ht="26.25" customHeight="1" thickBot="1" x14ac:dyDescent="0.4">
      <c r="B8" s="82" t="s">
        <v>102</v>
      </c>
      <c r="C8" s="83"/>
      <c r="D8" s="83"/>
      <c r="E8" s="83"/>
      <c r="F8" s="83"/>
      <c r="G8" s="83"/>
      <c r="H8" s="84"/>
    </row>
    <row r="9" spans="2:8" ht="36.75" customHeight="1" thickBot="1" x14ac:dyDescent="0.3">
      <c r="B9" s="91" t="s">
        <v>58</v>
      </c>
      <c r="C9" s="92" t="s">
        <v>0</v>
      </c>
      <c r="D9" s="92" t="s">
        <v>1</v>
      </c>
      <c r="E9" s="92" t="s">
        <v>2</v>
      </c>
      <c r="F9" s="92" t="s">
        <v>3</v>
      </c>
      <c r="G9" s="92" t="s">
        <v>4</v>
      </c>
      <c r="H9" s="93" t="s">
        <v>27</v>
      </c>
    </row>
    <row r="10" spans="2:8" ht="15.75" customHeight="1" thickBot="1" x14ac:dyDescent="0.3">
      <c r="B10" s="94" t="s">
        <v>5</v>
      </c>
      <c r="C10" s="95">
        <f>SUM(C11:C15)</f>
        <v>0</v>
      </c>
      <c r="D10" s="95">
        <f t="shared" ref="D10:G10" si="0">SUM(D11:D15)</f>
        <v>0</v>
      </c>
      <c r="E10" s="95">
        <f t="shared" si="0"/>
        <v>0</v>
      </c>
      <c r="F10" s="95">
        <f t="shared" si="0"/>
        <v>0</v>
      </c>
      <c r="G10" s="95">
        <f t="shared" si="0"/>
        <v>0</v>
      </c>
      <c r="H10" s="96">
        <f>SUM(H11:H15)</f>
        <v>0</v>
      </c>
    </row>
    <row r="11" spans="2:8" ht="30" x14ac:dyDescent="0.25">
      <c r="B11" s="97" t="s">
        <v>23</v>
      </c>
      <c r="C11" s="98">
        <f>SUMIF('A. Costi di Personale'!$A$16:$A$29,Budget!B11,'A. Costi di Personale'!$F$16:$F$29)</f>
        <v>0</v>
      </c>
      <c r="D11" s="98">
        <f>SUMIF('A. Costi di Personale'!$A$16:$A$29,Budget!B11,'A. Costi di Personale'!$H$16:$H$29)</f>
        <v>0</v>
      </c>
      <c r="E11" s="98">
        <f>SUMIF('A. Costi di Personale'!$A$16:$A$29,Budget!B11,'A. Costi di Personale'!$J$16:$J$29)</f>
        <v>0</v>
      </c>
      <c r="F11" s="98">
        <f>SUMIF('A. Costi di Personale'!$A$16:$A$29,Budget!B11,'A. Costi di Personale'!$L$16:$L$29)</f>
        <v>0</v>
      </c>
      <c r="G11" s="98">
        <f>SUMIF('A. Costi di Personale'!$A$16:$A$29,Budget!B11,'A. Costi di Personale'!$N$16:$N$29)</f>
        <v>0</v>
      </c>
      <c r="H11" s="99">
        <f>SUM(C11:G11)</f>
        <v>0</v>
      </c>
    </row>
    <row r="12" spans="2:8" x14ac:dyDescent="0.25">
      <c r="B12" s="100" t="s">
        <v>6</v>
      </c>
      <c r="C12" s="101">
        <f>SUMIF('A. Costi di Personale'!$A$16:$A$29,Budget!B12,'A. Costi di Personale'!$F$16:$F$29)</f>
        <v>0</v>
      </c>
      <c r="D12" s="101">
        <f>SUMIF('A. Costi di Personale'!$A$16:$A$29,Budget!B12,'A. Costi di Personale'!$H$16:$H$29)</f>
        <v>0</v>
      </c>
      <c r="E12" s="101"/>
      <c r="F12" s="101">
        <f>SUMIF('A. Costi di Personale'!$A$16:$A$29,Budget!B12,'A. Costi di Personale'!$L$16:$L$29)</f>
        <v>0</v>
      </c>
      <c r="G12" s="101">
        <f>SUMIF('A. Costi di Personale'!$A$16:$A$29,Budget!B12,'A. Costi di Personale'!$N$16:$N$29)</f>
        <v>0</v>
      </c>
      <c r="H12" s="102">
        <f t="shared" ref="H12:H15" si="1">SUM(C12:G12)</f>
        <v>0</v>
      </c>
    </row>
    <row r="13" spans="2:8" x14ac:dyDescent="0.25">
      <c r="B13" s="100" t="s">
        <v>7</v>
      </c>
      <c r="C13" s="101">
        <f>SUMIF('A. Costi di Personale'!$A$16:$A$29,Budget!B13,'A. Costi di Personale'!$F$16:$F$29)</f>
        <v>0</v>
      </c>
      <c r="D13" s="101">
        <f>SUMIF('A. Costi di Personale'!$A$16:$A$29,Budget!B13,'A. Costi di Personale'!$H$16:$H$29)</f>
        <v>0</v>
      </c>
      <c r="E13" s="101">
        <f>SUMIF('A. Costi di Personale'!$A$16:$A$29,Budget!B13,'A. Costi di Personale'!$J$16:$J$29)</f>
        <v>0</v>
      </c>
      <c r="F13" s="101">
        <f>SUMIF('A. Costi di Personale'!$A$16:$A$29,Budget!B13,'A. Costi di Personale'!$L$16:$L$29)</f>
        <v>0</v>
      </c>
      <c r="G13" s="101">
        <f>SUMIF('A. Costi di Personale'!$A$16:$A$29,Budget!B13,'A. Costi di Personale'!$N$16:$N$29)</f>
        <v>0</v>
      </c>
      <c r="H13" s="102">
        <f t="shared" si="1"/>
        <v>0</v>
      </c>
    </row>
    <row r="14" spans="2:8" x14ac:dyDescent="0.25">
      <c r="B14" s="100" t="s">
        <v>8</v>
      </c>
      <c r="C14" s="101">
        <f>SUMIF('A. Costi di Personale'!$A$16:$A$29,Budget!B14,'A. Costi di Personale'!$F$16:$F$29)</f>
        <v>0</v>
      </c>
      <c r="D14" s="101">
        <f>SUMIF('A. Costi di Personale'!$A$16:$A$29,Budget!B14,'A. Costi di Personale'!$H$16:$H$29)</f>
        <v>0</v>
      </c>
      <c r="E14" s="101">
        <f>SUMIF('A. Costi di Personale'!$A$16:$A$29,Budget!B14,'A. Costi di Personale'!$J$16:$J$29)</f>
        <v>0</v>
      </c>
      <c r="F14" s="101">
        <f>SUMIF('A. Costi di Personale'!$A$16:$A$29,Budget!B14,'A. Costi di Personale'!$L$16:$L$29)</f>
        <v>0</v>
      </c>
      <c r="G14" s="101">
        <f>SUMIF('A. Costi di Personale'!$A$16:$A$29,Budget!B14,'A. Costi di Personale'!$N$16:$N$29)</f>
        <v>0</v>
      </c>
      <c r="H14" s="102">
        <f t="shared" si="1"/>
        <v>0</v>
      </c>
    </row>
    <row r="15" spans="2:8" ht="30.75" thickBot="1" x14ac:dyDescent="0.3">
      <c r="B15" s="103" t="s">
        <v>9</v>
      </c>
      <c r="C15" s="104">
        <f>SUMIF('A. Costi di Personale'!$A$16:$A$29,Budget!B15,'A. Costi di Personale'!$F$16:$F$29)</f>
        <v>0</v>
      </c>
      <c r="D15" s="104">
        <f>SUMIF('A. Costi di Personale'!$A$16:$A$29,Budget!B15,'A. Costi di Personale'!$H$16:$H$29)</f>
        <v>0</v>
      </c>
      <c r="E15" s="104">
        <f>SUMIF('A. Costi di Personale'!$A$16:$A$29,Budget!B15,'A. Costi di Personale'!$J$16:$J$29)</f>
        <v>0</v>
      </c>
      <c r="F15" s="104">
        <f>SUMIF('A. Costi di Personale'!$A$16:$A$29,Budget!B15,'A. Costi di Personale'!$L$16:$L$29)</f>
        <v>0</v>
      </c>
      <c r="G15" s="104">
        <f>SUMIF('A. Costi di Personale'!$A$16:$A$29,Budget!B15,'A. Costi di Personale'!$N$16:$N$29)</f>
        <v>0</v>
      </c>
      <c r="H15" s="105">
        <f t="shared" si="1"/>
        <v>0</v>
      </c>
    </row>
    <row r="16" spans="2:8" ht="30.75" thickBot="1" x14ac:dyDescent="0.3">
      <c r="B16" s="106" t="s">
        <v>10</v>
      </c>
      <c r="C16" s="107">
        <f>'Altre Voci di Spesa_IMT'!B14+'Altre Voci di Spesa_IMT'!B27</f>
        <v>0</v>
      </c>
      <c r="D16" s="107">
        <f>'Altre Voci di Spesa_IMT'!C14+'Altre Voci di Spesa_IMT'!C27</f>
        <v>0</v>
      </c>
      <c r="E16" s="107">
        <f>'Altre Voci di Spesa_IMT'!D14+'Altre Voci di Spesa_IMT'!D27</f>
        <v>0</v>
      </c>
      <c r="F16" s="107">
        <f>'Altre Voci di Spesa_IMT'!E14+'Altre Voci di Spesa_IMT'!E27</f>
        <v>0</v>
      </c>
      <c r="G16" s="107">
        <f>'Altre Voci di Spesa_IMT'!F14+'Altre Voci di Spesa_IMT'!F27</f>
        <v>0</v>
      </c>
      <c r="H16" s="108">
        <f>SUM(C16:G16)</f>
        <v>0</v>
      </c>
    </row>
    <row r="17" spans="2:8" ht="15.75" thickBot="1" x14ac:dyDescent="0.3">
      <c r="B17" s="109" t="s">
        <v>11</v>
      </c>
      <c r="C17" s="110">
        <f>'Altre Voci di Spesa_IMT'!B37</f>
        <v>0</v>
      </c>
      <c r="D17" s="110">
        <f>'Altre Voci di Spesa_IMT'!C37</f>
        <v>0</v>
      </c>
      <c r="E17" s="110">
        <f>'Altre Voci di Spesa_IMT'!D37</f>
        <v>0</v>
      </c>
      <c r="F17" s="110">
        <f>'Altre Voci di Spesa_IMT'!E37</f>
        <v>0</v>
      </c>
      <c r="G17" s="110">
        <f>'Altre Voci di Spesa_IMT'!F37</f>
        <v>0</v>
      </c>
      <c r="H17" s="108">
        <f>SUM(C17:G17)</f>
        <v>0</v>
      </c>
    </row>
    <row r="18" spans="2:8" ht="45.75" thickBot="1" x14ac:dyDescent="0.3">
      <c r="B18" s="94" t="s">
        <v>12</v>
      </c>
      <c r="C18" s="95">
        <f>'Altre Voci di Spesa_IMT'!B44</f>
        <v>0</v>
      </c>
      <c r="D18" s="95">
        <f>'Altre Voci di Spesa_IMT'!C44</f>
        <v>0</v>
      </c>
      <c r="E18" s="95">
        <f>'Altre Voci di Spesa_IMT'!D44</f>
        <v>0</v>
      </c>
      <c r="F18" s="95">
        <f>'Altre Voci di Spesa_IMT'!E44</f>
        <v>0</v>
      </c>
      <c r="G18" s="95">
        <f>'Altre Voci di Spesa_IMT'!F44</f>
        <v>0</v>
      </c>
      <c r="H18" s="108">
        <f t="shared" ref="H18" si="2">SUM(C18:G18)</f>
        <v>0</v>
      </c>
    </row>
    <row r="19" spans="2:8" ht="6.75" customHeight="1" x14ac:dyDescent="0.25">
      <c r="B19" s="111"/>
      <c r="C19" s="112"/>
      <c r="D19" s="112"/>
      <c r="E19" s="112"/>
      <c r="F19" s="112"/>
      <c r="G19" s="112"/>
      <c r="H19" s="113"/>
    </row>
    <row r="20" spans="2:8" ht="30" x14ac:dyDescent="0.25">
      <c r="B20" s="114" t="s">
        <v>13</v>
      </c>
      <c r="C20" s="115">
        <f>SUM(C10,C16,C17,C18)</f>
        <v>0</v>
      </c>
      <c r="D20" s="115">
        <f t="shared" ref="D20:F20" si="3">SUM(D10,D16,D17,D18)</f>
        <v>0</v>
      </c>
      <c r="E20" s="115">
        <f t="shared" si="3"/>
        <v>0</v>
      </c>
      <c r="F20" s="115">
        <f t="shared" si="3"/>
        <v>0</v>
      </c>
      <c r="G20" s="115">
        <f>SUM(G10,G16,G17,G18)</f>
        <v>0</v>
      </c>
      <c r="H20" s="116">
        <f>SUM(C20:G20)</f>
        <v>0</v>
      </c>
    </row>
    <row r="21" spans="2:8" x14ac:dyDescent="0.25">
      <c r="B21" s="117" t="s">
        <v>14</v>
      </c>
      <c r="C21" s="101">
        <f>(C10+C16+C17)*0.2</f>
        <v>0</v>
      </c>
      <c r="D21" s="101">
        <f t="shared" ref="D21:G21" si="4">(D10+D16+D17)*0.2</f>
        <v>0</v>
      </c>
      <c r="E21" s="101">
        <f t="shared" si="4"/>
        <v>0</v>
      </c>
      <c r="F21" s="101">
        <f t="shared" si="4"/>
        <v>0</v>
      </c>
      <c r="G21" s="101">
        <f t="shared" si="4"/>
        <v>0</v>
      </c>
      <c r="H21" s="116">
        <f>SUM(C21:G21)</f>
        <v>0</v>
      </c>
    </row>
    <row r="22" spans="2:8" ht="7.5" customHeight="1" x14ac:dyDescent="0.25">
      <c r="B22" s="118"/>
      <c r="C22" s="119"/>
      <c r="D22" s="119"/>
      <c r="E22" s="119"/>
      <c r="F22" s="119"/>
      <c r="G22" s="119"/>
      <c r="H22" s="120"/>
    </row>
    <row r="23" spans="2:8" x14ac:dyDescent="0.25">
      <c r="B23" s="121" t="s">
        <v>15</v>
      </c>
      <c r="C23" s="122"/>
      <c r="D23" s="122"/>
      <c r="E23" s="122"/>
      <c r="F23" s="122"/>
      <c r="G23" s="123"/>
      <c r="H23" s="116">
        <f>H20+H21</f>
        <v>0</v>
      </c>
    </row>
    <row r="24" spans="2:8" ht="6.75" customHeight="1" x14ac:dyDescent="0.25">
      <c r="B24" s="118"/>
      <c r="C24" s="119"/>
      <c r="D24" s="119"/>
      <c r="E24" s="119"/>
      <c r="F24" s="119"/>
      <c r="G24" s="119"/>
      <c r="H24" s="120"/>
    </row>
    <row r="25" spans="2:8" x14ac:dyDescent="0.25">
      <c r="B25" s="124" t="s">
        <v>16</v>
      </c>
      <c r="C25" s="88"/>
      <c r="D25" s="88"/>
      <c r="E25" s="88"/>
      <c r="F25" s="88"/>
      <c r="G25" s="88"/>
      <c r="H25" s="125"/>
    </row>
    <row r="26" spans="2:8" ht="30" x14ac:dyDescent="0.25">
      <c r="B26" s="117" t="s">
        <v>17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16">
        <v>0</v>
      </c>
    </row>
    <row r="27" spans="2:8" ht="6" customHeight="1" x14ac:dyDescent="0.25">
      <c r="B27" s="118"/>
      <c r="C27" s="119"/>
      <c r="D27" s="119"/>
      <c r="E27" s="119"/>
      <c r="F27" s="119"/>
      <c r="G27" s="119"/>
      <c r="H27" s="120"/>
    </row>
    <row r="28" spans="2:8" ht="30.75" thickBot="1" x14ac:dyDescent="0.3">
      <c r="B28" s="127" t="s">
        <v>18</v>
      </c>
      <c r="C28" s="128"/>
      <c r="D28" s="128"/>
      <c r="E28" s="128"/>
      <c r="F28" s="128"/>
      <c r="G28" s="129"/>
      <c r="H28" s="130">
        <f>H23+H26</f>
        <v>0</v>
      </c>
    </row>
  </sheetData>
  <sheetProtection formatCells="0" formatColumns="0" formatRows="0" insertColumns="0" insertRows="0"/>
  <protectedRanges>
    <protectedRange sqref="C3:F5" name="Intervallo1"/>
  </protectedRanges>
  <mergeCells count="4">
    <mergeCell ref="C3:F3"/>
    <mergeCell ref="C4:F4"/>
    <mergeCell ref="C5:F5"/>
    <mergeCell ref="C6:F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50"/>
  <sheetViews>
    <sheetView tabSelected="1" zoomScaleNormal="100" workbookViewId="0">
      <selection activeCell="C15" sqref="C15"/>
    </sheetView>
  </sheetViews>
  <sheetFormatPr defaultColWidth="8.85546875" defaultRowHeight="15" x14ac:dyDescent="0.25"/>
  <cols>
    <col min="1" max="1" width="23.85546875" style="4" customWidth="1"/>
    <col min="2" max="2" width="17.5703125" style="3" customWidth="1"/>
    <col min="3" max="3" width="18.7109375" style="3" customWidth="1"/>
    <col min="4" max="4" width="14.140625" style="3" customWidth="1"/>
    <col min="5" max="5" width="11.5703125" style="3" customWidth="1"/>
    <col min="6" max="6" width="12.7109375" style="3" customWidth="1"/>
    <col min="7" max="7" width="11.5703125" style="3" customWidth="1"/>
    <col min="8" max="8" width="13.140625" style="3" customWidth="1"/>
    <col min="9" max="9" width="11.5703125" style="3" customWidth="1"/>
    <col min="10" max="10" width="12.85546875" style="3" customWidth="1"/>
    <col min="11" max="11" width="11.5703125" style="3" customWidth="1"/>
    <col min="12" max="12" width="13.28515625" style="3" customWidth="1"/>
    <col min="13" max="13" width="13" style="4" customWidth="1"/>
    <col min="14" max="14" width="13.42578125" style="4" customWidth="1"/>
    <col min="15" max="15" width="9.85546875" style="4" customWidth="1"/>
    <col min="16" max="16" width="14.140625" style="4" customWidth="1"/>
    <col min="17" max="22" width="11.28515625" style="4" customWidth="1"/>
    <col min="23" max="16384" width="8.85546875" style="4"/>
  </cols>
  <sheetData>
    <row r="1" spans="1:19" ht="15.75" x14ac:dyDescent="0.25">
      <c r="A1" s="222" t="s">
        <v>104</v>
      </c>
      <c r="B1" s="222"/>
      <c r="C1" s="222"/>
      <c r="D1" s="222"/>
      <c r="E1" s="222"/>
      <c r="F1" s="222"/>
      <c r="G1" s="222"/>
      <c r="H1" s="222"/>
      <c r="I1" s="222"/>
    </row>
    <row r="2" spans="1:19" ht="59.25" customHeight="1" x14ac:dyDescent="0.25">
      <c r="A2" s="223" t="s">
        <v>114</v>
      </c>
      <c r="B2" s="223"/>
      <c r="C2" s="223"/>
      <c r="D2" s="223"/>
      <c r="E2" s="223"/>
      <c r="F2" s="223"/>
      <c r="G2" s="223"/>
      <c r="H2" s="223"/>
      <c r="I2" s="223"/>
    </row>
    <row r="3" spans="1:19" ht="39" thickBot="1" x14ac:dyDescent="0.25">
      <c r="A3" s="5" t="s">
        <v>66</v>
      </c>
      <c r="B3" s="6" t="s">
        <v>44</v>
      </c>
      <c r="C3" s="6" t="s">
        <v>41</v>
      </c>
      <c r="D3" s="7" t="s">
        <v>34</v>
      </c>
      <c r="E3" s="7" t="s">
        <v>33</v>
      </c>
      <c r="F3" s="7" t="s">
        <v>35</v>
      </c>
      <c r="G3" s="7" t="s">
        <v>39</v>
      </c>
      <c r="H3" s="7" t="s">
        <v>37</v>
      </c>
      <c r="I3" s="7" t="s">
        <v>51</v>
      </c>
      <c r="J3" s="4"/>
      <c r="K3" s="4"/>
      <c r="L3" s="4"/>
    </row>
    <row r="4" spans="1:19" x14ac:dyDescent="0.25">
      <c r="A4" s="8"/>
      <c r="B4" s="190"/>
      <c r="C4" s="9"/>
      <c r="D4" s="9"/>
      <c r="E4" s="9"/>
      <c r="F4" s="9"/>
      <c r="G4" s="9"/>
      <c r="H4" s="9"/>
      <c r="I4" s="10">
        <f>SUM(D4:H4)</f>
        <v>0</v>
      </c>
      <c r="K4" s="11" t="s">
        <v>65</v>
      </c>
      <c r="L4" s="12"/>
      <c r="M4" s="13"/>
      <c r="N4" s="13"/>
      <c r="O4" s="14"/>
      <c r="P4" s="14"/>
      <c r="Q4" s="14"/>
      <c r="R4" s="14"/>
      <c r="S4" s="15"/>
    </row>
    <row r="5" spans="1:19" ht="51" x14ac:dyDescent="0.25">
      <c r="A5" s="16"/>
      <c r="B5" s="17"/>
      <c r="C5" s="9"/>
      <c r="D5" s="17"/>
      <c r="E5" s="17"/>
      <c r="F5" s="17"/>
      <c r="G5" s="17"/>
      <c r="H5" s="17"/>
      <c r="I5" s="18">
        <f t="shared" ref="I5:I8" si="0">SUM(D5:H5)</f>
        <v>0</v>
      </c>
      <c r="K5" s="19"/>
      <c r="L5" s="20"/>
      <c r="M5" s="21"/>
      <c r="N5" s="22" t="s">
        <v>25</v>
      </c>
      <c r="O5" s="22" t="s">
        <v>6</v>
      </c>
      <c r="P5" s="22" t="s">
        <v>26</v>
      </c>
      <c r="Q5" s="22" t="s">
        <v>8</v>
      </c>
      <c r="R5" s="22" t="s">
        <v>43</v>
      </c>
      <c r="S5" s="23" t="s">
        <v>27</v>
      </c>
    </row>
    <row r="6" spans="1:19" x14ac:dyDescent="0.25">
      <c r="A6" s="16"/>
      <c r="B6" s="17"/>
      <c r="C6" s="17"/>
      <c r="D6" s="17"/>
      <c r="E6" s="17"/>
      <c r="F6" s="17"/>
      <c r="G6" s="17"/>
      <c r="H6" s="17"/>
      <c r="I6" s="18">
        <f t="shared" si="0"/>
        <v>0</v>
      </c>
      <c r="K6" s="24"/>
      <c r="L6" s="25"/>
      <c r="M6" s="26" t="s">
        <v>28</v>
      </c>
      <c r="N6" s="27">
        <v>1</v>
      </c>
      <c r="O6" s="27">
        <f>COUNTIF($A$16:$A$29,A35)+COUNTIF($A$4:$A$11,A35)</f>
        <v>0</v>
      </c>
      <c r="P6" s="27">
        <f>COUNTIF($A$16:$A$29,A36)+COUNTIF($A$4:$A$11,A36)</f>
        <v>0</v>
      </c>
      <c r="Q6" s="27">
        <f>COUNTIF($A$16:$A$29,A37)+COUNTIF($A$4:$A$11,A37)</f>
        <v>0</v>
      </c>
      <c r="R6" s="27">
        <f>COUNTIF($A$16:$A$29,A38)+COUNTIF($A$4:$A$11,A38)</f>
        <v>0</v>
      </c>
      <c r="S6" s="27">
        <f>SUM(N6:R6)</f>
        <v>1</v>
      </c>
    </row>
    <row r="7" spans="1:19" x14ac:dyDescent="0.25">
      <c r="A7" s="16"/>
      <c r="B7" s="17"/>
      <c r="C7" s="17"/>
      <c r="D7" s="17"/>
      <c r="E7" s="17"/>
      <c r="F7" s="17"/>
      <c r="G7" s="17"/>
      <c r="H7" s="17"/>
      <c r="I7" s="18">
        <f t="shared" si="0"/>
        <v>0</v>
      </c>
      <c r="K7" s="28"/>
      <c r="L7" s="29"/>
      <c r="M7" s="30" t="s">
        <v>29</v>
      </c>
      <c r="N7" s="31"/>
      <c r="O7" s="31">
        <f>SUMIF($A$4:$A$11,A35,$I$4:$I$11)+SUMIF($A$16:$A$29,A35,$O$16:$O$29)</f>
        <v>0</v>
      </c>
      <c r="P7" s="31">
        <f>SUMIF($A$4:$A$11,A36,$I$4:$I$11)+SUMIF($A$16:$A$29,A36,$O$16:$O$29)</f>
        <v>0</v>
      </c>
      <c r="Q7" s="31">
        <f>SUMIF($A$4:$A$11,A37,$I$4:$I$11)+SUMIF($A$16:$A$29,A37,$O$16:$O$29)</f>
        <v>0</v>
      </c>
      <c r="R7" s="31">
        <f>SUMIF($A$4:$A$11,A38,$I$4:$I$11)+SUMIF($A$16:$A$29,A38,$O$16:$O$29)</f>
        <v>0</v>
      </c>
      <c r="S7" s="27">
        <f>SUM(N7:R7)</f>
        <v>0</v>
      </c>
    </row>
    <row r="8" spans="1:19" x14ac:dyDescent="0.25">
      <c r="A8" s="16"/>
      <c r="B8" s="17"/>
      <c r="C8" s="17"/>
      <c r="D8" s="17"/>
      <c r="E8" s="17"/>
      <c r="F8" s="17"/>
      <c r="G8" s="17"/>
      <c r="H8" s="17"/>
      <c r="I8" s="18">
        <f t="shared" si="0"/>
        <v>0</v>
      </c>
      <c r="J8" s="4"/>
      <c r="K8" s="229" t="s">
        <v>106</v>
      </c>
      <c r="L8" s="230"/>
      <c r="M8" s="230"/>
      <c r="N8" s="230"/>
      <c r="O8" s="230"/>
      <c r="P8" s="230"/>
      <c r="Q8" s="230"/>
      <c r="R8" s="230"/>
      <c r="S8" s="231"/>
    </row>
    <row r="9" spans="1:19" x14ac:dyDescent="0.25">
      <c r="J9" s="4"/>
      <c r="K9" s="232"/>
      <c r="L9" s="233"/>
      <c r="M9" s="233"/>
      <c r="N9" s="233"/>
      <c r="O9" s="233"/>
      <c r="P9" s="233"/>
      <c r="Q9" s="233"/>
      <c r="R9" s="233"/>
      <c r="S9" s="234"/>
    </row>
    <row r="10" spans="1:19" x14ac:dyDescent="0.25">
      <c r="J10" s="4"/>
      <c r="K10" s="232"/>
      <c r="L10" s="233"/>
      <c r="M10" s="233"/>
      <c r="N10" s="233"/>
      <c r="O10" s="233"/>
      <c r="P10" s="233"/>
      <c r="Q10" s="233"/>
      <c r="R10" s="233"/>
      <c r="S10" s="234"/>
    </row>
    <row r="11" spans="1:19" x14ac:dyDescent="0.25">
      <c r="J11" s="4"/>
      <c r="K11" s="235"/>
      <c r="L11" s="236"/>
      <c r="M11" s="236"/>
      <c r="N11" s="236"/>
      <c r="O11" s="236"/>
      <c r="P11" s="236"/>
      <c r="Q11" s="236"/>
      <c r="R11" s="236"/>
      <c r="S11" s="237"/>
    </row>
    <row r="14" spans="1:19" ht="27" customHeight="1" x14ac:dyDescent="0.2">
      <c r="A14" s="227" t="s">
        <v>103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</row>
    <row r="15" spans="1:19" ht="84.75" x14ac:dyDescent="0.2">
      <c r="A15" s="5" t="s">
        <v>24</v>
      </c>
      <c r="B15" s="6" t="s">
        <v>20</v>
      </c>
      <c r="C15" s="6" t="s">
        <v>42</v>
      </c>
      <c r="D15" s="6" t="s">
        <v>54</v>
      </c>
      <c r="E15" s="7" t="s">
        <v>34</v>
      </c>
      <c r="F15" s="7" t="s">
        <v>31</v>
      </c>
      <c r="G15" s="7" t="s">
        <v>33</v>
      </c>
      <c r="H15" s="7" t="s">
        <v>32</v>
      </c>
      <c r="I15" s="7" t="s">
        <v>35</v>
      </c>
      <c r="J15" s="7" t="s">
        <v>38</v>
      </c>
      <c r="K15" s="7" t="s">
        <v>39</v>
      </c>
      <c r="L15" s="7" t="s">
        <v>36</v>
      </c>
      <c r="M15" s="7" t="s">
        <v>37</v>
      </c>
      <c r="N15" s="7" t="s">
        <v>40</v>
      </c>
      <c r="O15" s="7" t="s">
        <v>64</v>
      </c>
      <c r="P15" s="32" t="s">
        <v>21</v>
      </c>
    </row>
    <row r="16" spans="1:19" x14ac:dyDescent="0.2">
      <c r="A16" s="33"/>
      <c r="B16" s="34">
        <f>IF(A16=$A$34,$B$34,0)+IF(A16=$A$35,$B$35,0)+IF(A16=$A$36,$B$36,0)+IF(A16=$A$37,$B$37,0)+IF(A16=$A$38,$B$38,0)</f>
        <v>0</v>
      </c>
      <c r="C16" s="35">
        <v>12</v>
      </c>
      <c r="D16" s="35"/>
      <c r="E16" s="36"/>
      <c r="F16" s="37">
        <f>$B16/$C16*E16</f>
        <v>0</v>
      </c>
      <c r="G16" s="36"/>
      <c r="H16" s="37">
        <f>$B16/$C16*G16</f>
        <v>0</v>
      </c>
      <c r="I16" s="36"/>
      <c r="J16" s="37">
        <f>$B16/$C16*I16</f>
        <v>0</v>
      </c>
      <c r="K16" s="36"/>
      <c r="L16" s="37">
        <f>$B16/$C16*K16</f>
        <v>0</v>
      </c>
      <c r="M16" s="36"/>
      <c r="N16" s="37">
        <f>$B16/$C16*M16</f>
        <v>0</v>
      </c>
      <c r="O16" s="38">
        <f>SUM(E16,G16,I16,K16,M16)</f>
        <v>0</v>
      </c>
      <c r="P16" s="39">
        <f>SUM(F16,H16,J16,L16,N16)</f>
        <v>0</v>
      </c>
    </row>
    <row r="17" spans="1:16" x14ac:dyDescent="0.2">
      <c r="A17" s="33"/>
      <c r="B17" s="34">
        <f t="shared" ref="B17:B29" si="1">IF(A17=$A$35,$B$35,0)+IF(A17=$A$36,$B$36,0)+IF(A17=$A$37,$B$37,0)+IF(A17=$A$38,$B$38,0)</f>
        <v>0</v>
      </c>
      <c r="C17" s="35">
        <v>12</v>
      </c>
      <c r="D17" s="35"/>
      <c r="E17" s="36"/>
      <c r="F17" s="37">
        <f t="shared" ref="F17:F29" si="2">$B17/$C17*E17</f>
        <v>0</v>
      </c>
      <c r="G17" s="36"/>
      <c r="H17" s="37">
        <f t="shared" ref="H17:H29" si="3">$B17/$C17*G17</f>
        <v>0</v>
      </c>
      <c r="I17" s="36"/>
      <c r="J17" s="37">
        <f t="shared" ref="J17:J29" si="4">$B17/$C17*I17</f>
        <v>0</v>
      </c>
      <c r="K17" s="36"/>
      <c r="L17" s="37">
        <f t="shared" ref="L17:L29" si="5">$B17/$C17*K17</f>
        <v>0</v>
      </c>
      <c r="M17" s="36"/>
      <c r="N17" s="37">
        <f t="shared" ref="N17:N29" si="6">$B17/$C17*M17</f>
        <v>0</v>
      </c>
      <c r="O17" s="38">
        <f t="shared" ref="O17:O29" si="7">SUM(E17,G17,I17,K17,M17)</f>
        <v>0</v>
      </c>
      <c r="P17" s="39">
        <f t="shared" ref="P17:P29" si="8">SUM(F17,H17,J17,L17,N17)</f>
        <v>0</v>
      </c>
    </row>
    <row r="18" spans="1:16" x14ac:dyDescent="0.2">
      <c r="A18" s="33"/>
      <c r="B18" s="34">
        <f t="shared" si="1"/>
        <v>0</v>
      </c>
      <c r="C18" s="35">
        <v>12</v>
      </c>
      <c r="D18" s="35"/>
      <c r="E18" s="36"/>
      <c r="F18" s="37">
        <f t="shared" si="2"/>
        <v>0</v>
      </c>
      <c r="G18" s="36"/>
      <c r="H18" s="37">
        <f t="shared" si="3"/>
        <v>0</v>
      </c>
      <c r="I18" s="36"/>
      <c r="J18" s="37">
        <f t="shared" si="4"/>
        <v>0</v>
      </c>
      <c r="K18" s="36"/>
      <c r="L18" s="37">
        <f t="shared" si="5"/>
        <v>0</v>
      </c>
      <c r="M18" s="36"/>
      <c r="N18" s="37">
        <f t="shared" si="6"/>
        <v>0</v>
      </c>
      <c r="O18" s="38">
        <f t="shared" si="7"/>
        <v>0</v>
      </c>
      <c r="P18" s="39">
        <f t="shared" si="8"/>
        <v>0</v>
      </c>
    </row>
    <row r="19" spans="1:16" x14ac:dyDescent="0.2">
      <c r="A19" s="33"/>
      <c r="B19" s="34">
        <f t="shared" si="1"/>
        <v>0</v>
      </c>
      <c r="C19" s="35">
        <v>12</v>
      </c>
      <c r="D19" s="35"/>
      <c r="E19" s="36"/>
      <c r="F19" s="37">
        <f t="shared" si="2"/>
        <v>0</v>
      </c>
      <c r="G19" s="36"/>
      <c r="H19" s="37">
        <f t="shared" si="3"/>
        <v>0</v>
      </c>
      <c r="I19" s="36"/>
      <c r="J19" s="37">
        <f t="shared" si="4"/>
        <v>0</v>
      </c>
      <c r="K19" s="36"/>
      <c r="L19" s="37">
        <f t="shared" si="5"/>
        <v>0</v>
      </c>
      <c r="M19" s="36"/>
      <c r="N19" s="37">
        <f t="shared" si="6"/>
        <v>0</v>
      </c>
      <c r="O19" s="38">
        <f t="shared" si="7"/>
        <v>0</v>
      </c>
      <c r="P19" s="39">
        <f t="shared" si="8"/>
        <v>0</v>
      </c>
    </row>
    <row r="20" spans="1:16" x14ac:dyDescent="0.2">
      <c r="A20" s="33"/>
      <c r="B20" s="34">
        <f t="shared" si="1"/>
        <v>0</v>
      </c>
      <c r="C20" s="35">
        <v>12</v>
      </c>
      <c r="D20" s="35"/>
      <c r="E20" s="36"/>
      <c r="F20" s="37">
        <f t="shared" si="2"/>
        <v>0</v>
      </c>
      <c r="G20" s="36"/>
      <c r="H20" s="37">
        <f t="shared" si="3"/>
        <v>0</v>
      </c>
      <c r="I20" s="36"/>
      <c r="J20" s="37">
        <f t="shared" si="4"/>
        <v>0</v>
      </c>
      <c r="K20" s="36"/>
      <c r="L20" s="37">
        <f t="shared" si="5"/>
        <v>0</v>
      </c>
      <c r="M20" s="36"/>
      <c r="N20" s="37">
        <f t="shared" si="6"/>
        <v>0</v>
      </c>
      <c r="O20" s="38">
        <f t="shared" si="7"/>
        <v>0</v>
      </c>
      <c r="P20" s="39">
        <f t="shared" si="8"/>
        <v>0</v>
      </c>
    </row>
    <row r="21" spans="1:16" x14ac:dyDescent="0.2">
      <c r="A21" s="33"/>
      <c r="B21" s="34">
        <f t="shared" si="1"/>
        <v>0</v>
      </c>
      <c r="C21" s="35">
        <v>12</v>
      </c>
      <c r="D21" s="35"/>
      <c r="E21" s="36"/>
      <c r="F21" s="37">
        <f t="shared" si="2"/>
        <v>0</v>
      </c>
      <c r="G21" s="36"/>
      <c r="H21" s="37">
        <f t="shared" si="3"/>
        <v>0</v>
      </c>
      <c r="I21" s="36"/>
      <c r="J21" s="37">
        <f t="shared" si="4"/>
        <v>0</v>
      </c>
      <c r="K21" s="36"/>
      <c r="L21" s="37">
        <f t="shared" si="5"/>
        <v>0</v>
      </c>
      <c r="M21" s="36"/>
      <c r="N21" s="37">
        <f t="shared" si="6"/>
        <v>0</v>
      </c>
      <c r="O21" s="38">
        <f t="shared" si="7"/>
        <v>0</v>
      </c>
      <c r="P21" s="39">
        <f t="shared" si="8"/>
        <v>0</v>
      </c>
    </row>
    <row r="22" spans="1:16" x14ac:dyDescent="0.2">
      <c r="A22" s="33"/>
      <c r="B22" s="34">
        <f t="shared" si="1"/>
        <v>0</v>
      </c>
      <c r="C22" s="35">
        <v>12</v>
      </c>
      <c r="D22" s="35"/>
      <c r="E22" s="36"/>
      <c r="F22" s="37">
        <f t="shared" si="2"/>
        <v>0</v>
      </c>
      <c r="G22" s="36"/>
      <c r="H22" s="37">
        <f t="shared" si="3"/>
        <v>0</v>
      </c>
      <c r="I22" s="36"/>
      <c r="J22" s="37">
        <f t="shared" si="4"/>
        <v>0</v>
      </c>
      <c r="K22" s="36"/>
      <c r="L22" s="37">
        <f t="shared" si="5"/>
        <v>0</v>
      </c>
      <c r="M22" s="36"/>
      <c r="N22" s="37">
        <f t="shared" si="6"/>
        <v>0</v>
      </c>
      <c r="O22" s="38">
        <f t="shared" si="7"/>
        <v>0</v>
      </c>
      <c r="P22" s="39">
        <f t="shared" si="8"/>
        <v>0</v>
      </c>
    </row>
    <row r="23" spans="1:16" x14ac:dyDescent="0.2">
      <c r="A23" s="33"/>
      <c r="B23" s="34">
        <f t="shared" si="1"/>
        <v>0</v>
      </c>
      <c r="C23" s="35">
        <v>12</v>
      </c>
      <c r="D23" s="35"/>
      <c r="E23" s="36"/>
      <c r="F23" s="37">
        <f t="shared" si="2"/>
        <v>0</v>
      </c>
      <c r="G23" s="36"/>
      <c r="H23" s="37">
        <f t="shared" si="3"/>
        <v>0</v>
      </c>
      <c r="I23" s="36"/>
      <c r="J23" s="37">
        <f t="shared" si="4"/>
        <v>0</v>
      </c>
      <c r="K23" s="36"/>
      <c r="L23" s="37">
        <f t="shared" si="5"/>
        <v>0</v>
      </c>
      <c r="M23" s="36"/>
      <c r="N23" s="37">
        <f t="shared" si="6"/>
        <v>0</v>
      </c>
      <c r="O23" s="38">
        <f t="shared" si="7"/>
        <v>0</v>
      </c>
      <c r="P23" s="39">
        <f t="shared" si="8"/>
        <v>0</v>
      </c>
    </row>
    <row r="24" spans="1:16" x14ac:dyDescent="0.2">
      <c r="A24" s="33"/>
      <c r="B24" s="34">
        <f t="shared" si="1"/>
        <v>0</v>
      </c>
      <c r="C24" s="35">
        <v>12</v>
      </c>
      <c r="D24" s="35"/>
      <c r="E24" s="36"/>
      <c r="F24" s="37">
        <f t="shared" si="2"/>
        <v>0</v>
      </c>
      <c r="G24" s="36"/>
      <c r="H24" s="37">
        <f t="shared" si="3"/>
        <v>0</v>
      </c>
      <c r="I24" s="36"/>
      <c r="J24" s="37">
        <f t="shared" si="4"/>
        <v>0</v>
      </c>
      <c r="K24" s="36"/>
      <c r="L24" s="37">
        <f t="shared" si="5"/>
        <v>0</v>
      </c>
      <c r="M24" s="36"/>
      <c r="N24" s="37">
        <f t="shared" si="6"/>
        <v>0</v>
      </c>
      <c r="O24" s="38">
        <f t="shared" si="7"/>
        <v>0</v>
      </c>
      <c r="P24" s="39">
        <f t="shared" si="8"/>
        <v>0</v>
      </c>
    </row>
    <row r="25" spans="1:16" x14ac:dyDescent="0.2">
      <c r="A25" s="33"/>
      <c r="B25" s="34">
        <f t="shared" si="1"/>
        <v>0</v>
      </c>
      <c r="C25" s="35">
        <v>12</v>
      </c>
      <c r="D25" s="35"/>
      <c r="E25" s="36"/>
      <c r="F25" s="37">
        <f t="shared" si="2"/>
        <v>0</v>
      </c>
      <c r="G25" s="36"/>
      <c r="H25" s="37">
        <f t="shared" si="3"/>
        <v>0</v>
      </c>
      <c r="I25" s="36"/>
      <c r="J25" s="37">
        <f t="shared" si="4"/>
        <v>0</v>
      </c>
      <c r="K25" s="36"/>
      <c r="L25" s="37">
        <f t="shared" si="5"/>
        <v>0</v>
      </c>
      <c r="M25" s="36"/>
      <c r="N25" s="37">
        <f t="shared" si="6"/>
        <v>0</v>
      </c>
      <c r="O25" s="38">
        <f t="shared" si="7"/>
        <v>0</v>
      </c>
      <c r="P25" s="39">
        <f t="shared" si="8"/>
        <v>0</v>
      </c>
    </row>
    <row r="26" spans="1:16" x14ac:dyDescent="0.2">
      <c r="A26" s="33"/>
      <c r="B26" s="34">
        <f t="shared" si="1"/>
        <v>0</v>
      </c>
      <c r="C26" s="35">
        <v>12</v>
      </c>
      <c r="D26" s="35"/>
      <c r="E26" s="36"/>
      <c r="F26" s="37">
        <f t="shared" si="2"/>
        <v>0</v>
      </c>
      <c r="G26" s="36"/>
      <c r="H26" s="37">
        <f t="shared" si="3"/>
        <v>0</v>
      </c>
      <c r="I26" s="36"/>
      <c r="J26" s="37">
        <f t="shared" si="4"/>
        <v>0</v>
      </c>
      <c r="K26" s="36"/>
      <c r="L26" s="37">
        <f t="shared" si="5"/>
        <v>0</v>
      </c>
      <c r="M26" s="36"/>
      <c r="N26" s="37">
        <f t="shared" si="6"/>
        <v>0</v>
      </c>
      <c r="O26" s="38">
        <f t="shared" si="7"/>
        <v>0</v>
      </c>
      <c r="P26" s="39">
        <f t="shared" si="8"/>
        <v>0</v>
      </c>
    </row>
    <row r="27" spans="1:16" x14ac:dyDescent="0.2">
      <c r="A27" s="33"/>
      <c r="B27" s="34">
        <f t="shared" si="1"/>
        <v>0</v>
      </c>
      <c r="C27" s="35">
        <v>12</v>
      </c>
      <c r="D27" s="35"/>
      <c r="E27" s="36"/>
      <c r="F27" s="37">
        <f t="shared" si="2"/>
        <v>0</v>
      </c>
      <c r="G27" s="36"/>
      <c r="H27" s="37">
        <f t="shared" si="3"/>
        <v>0</v>
      </c>
      <c r="I27" s="36"/>
      <c r="J27" s="37">
        <f t="shared" si="4"/>
        <v>0</v>
      </c>
      <c r="K27" s="36"/>
      <c r="L27" s="37">
        <f t="shared" si="5"/>
        <v>0</v>
      </c>
      <c r="M27" s="36"/>
      <c r="N27" s="37">
        <f t="shared" si="6"/>
        <v>0</v>
      </c>
      <c r="O27" s="38">
        <f t="shared" si="7"/>
        <v>0</v>
      </c>
      <c r="P27" s="39">
        <f t="shared" si="8"/>
        <v>0</v>
      </c>
    </row>
    <row r="28" spans="1:16" x14ac:dyDescent="0.2">
      <c r="A28" s="33"/>
      <c r="B28" s="34">
        <f t="shared" si="1"/>
        <v>0</v>
      </c>
      <c r="C28" s="35">
        <v>12</v>
      </c>
      <c r="D28" s="35"/>
      <c r="E28" s="36"/>
      <c r="F28" s="37">
        <f t="shared" si="2"/>
        <v>0</v>
      </c>
      <c r="G28" s="36"/>
      <c r="H28" s="37">
        <f t="shared" si="3"/>
        <v>0</v>
      </c>
      <c r="I28" s="36"/>
      <c r="J28" s="37">
        <f t="shared" si="4"/>
        <v>0</v>
      </c>
      <c r="K28" s="36"/>
      <c r="L28" s="37">
        <f t="shared" si="5"/>
        <v>0</v>
      </c>
      <c r="M28" s="36"/>
      <c r="N28" s="37">
        <f t="shared" si="6"/>
        <v>0</v>
      </c>
      <c r="O28" s="38">
        <f t="shared" si="7"/>
        <v>0</v>
      </c>
      <c r="P28" s="39">
        <f t="shared" si="8"/>
        <v>0</v>
      </c>
    </row>
    <row r="29" spans="1:16" x14ac:dyDescent="0.2">
      <c r="A29" s="33"/>
      <c r="B29" s="34">
        <f t="shared" si="1"/>
        <v>0</v>
      </c>
      <c r="C29" s="35">
        <v>12</v>
      </c>
      <c r="D29" s="35"/>
      <c r="E29" s="36"/>
      <c r="F29" s="37">
        <f t="shared" si="2"/>
        <v>0</v>
      </c>
      <c r="G29" s="36"/>
      <c r="H29" s="37">
        <f t="shared" si="3"/>
        <v>0</v>
      </c>
      <c r="I29" s="36"/>
      <c r="J29" s="37">
        <f t="shared" si="4"/>
        <v>0</v>
      </c>
      <c r="K29" s="36"/>
      <c r="L29" s="37">
        <f t="shared" si="5"/>
        <v>0</v>
      </c>
      <c r="M29" s="36"/>
      <c r="N29" s="37">
        <f t="shared" si="6"/>
        <v>0</v>
      </c>
      <c r="O29" s="38">
        <f t="shared" si="7"/>
        <v>0</v>
      </c>
      <c r="P29" s="39">
        <f t="shared" si="8"/>
        <v>0</v>
      </c>
    </row>
    <row r="30" spans="1:16" ht="13.5" thickBot="1" x14ac:dyDescent="0.25">
      <c r="A30" s="22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  <c r="P30" s="40">
        <f>SUM(P16:P29)</f>
        <v>0</v>
      </c>
    </row>
    <row r="31" spans="1:16" x14ac:dyDescent="0.25">
      <c r="N31" s="41"/>
    </row>
    <row r="32" spans="1:16" ht="6.75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2.75" x14ac:dyDescent="0.2">
      <c r="A33" s="43" t="s">
        <v>22</v>
      </c>
      <c r="B33" s="44" t="s">
        <v>68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46"/>
    </row>
    <row r="34" spans="1:14" ht="12.75" x14ac:dyDescent="0.2">
      <c r="A34" s="47" t="s">
        <v>25</v>
      </c>
      <c r="B34" s="48">
        <v>50000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4" ht="12.75" x14ac:dyDescent="0.2">
      <c r="A35" s="47" t="s">
        <v>6</v>
      </c>
      <c r="B35" s="48">
        <v>50000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4" ht="12.75" x14ac:dyDescent="0.2">
      <c r="A36" s="49" t="s">
        <v>7</v>
      </c>
      <c r="B36" s="48">
        <v>30000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4" ht="12.75" x14ac:dyDescent="0.2">
      <c r="A37" s="49" t="s">
        <v>8</v>
      </c>
      <c r="B37" s="48">
        <v>19000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4" ht="25.5" x14ac:dyDescent="0.2">
      <c r="A38" s="50" t="s">
        <v>43</v>
      </c>
      <c r="B38" s="51">
        <v>38500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4" x14ac:dyDescent="0.25">
      <c r="A39" s="52"/>
      <c r="B39" s="52"/>
    </row>
    <row r="40" spans="1:14" x14ac:dyDescent="0.25">
      <c r="A40" s="53"/>
      <c r="B40" s="53"/>
    </row>
    <row r="41" spans="1:14" x14ac:dyDescent="0.25">
      <c r="A41" s="53"/>
      <c r="B41" s="53"/>
    </row>
    <row r="42" spans="1:14" ht="15.75" thickBot="1" x14ac:dyDescent="0.3"/>
    <row r="43" spans="1:14" ht="60" customHeight="1" thickBot="1" x14ac:dyDescent="0.25">
      <c r="A43" s="219" t="s">
        <v>115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1"/>
    </row>
    <row r="44" spans="1:14" ht="33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5.75" thickBot="1" x14ac:dyDescent="0.3"/>
    <row r="46" spans="1:14" ht="15.75" thickBot="1" x14ac:dyDescent="0.3">
      <c r="A46" s="55" t="s">
        <v>107</v>
      </c>
      <c r="B46" s="56"/>
      <c r="C46" s="56"/>
      <c r="D46" s="57"/>
      <c r="F46" s="58" t="s">
        <v>108</v>
      </c>
      <c r="G46" s="59"/>
      <c r="H46" s="59"/>
      <c r="I46" s="56"/>
      <c r="J46" s="56"/>
      <c r="K46" s="56"/>
      <c r="L46" s="60"/>
      <c r="M46" s="60"/>
      <c r="N46" s="61"/>
    </row>
    <row r="47" spans="1:14" ht="51" x14ac:dyDescent="0.2">
      <c r="A47" s="62" t="s">
        <v>52</v>
      </c>
      <c r="B47" s="62" t="s">
        <v>53</v>
      </c>
      <c r="C47" s="62" t="s">
        <v>55</v>
      </c>
      <c r="D47" s="62" t="s">
        <v>67</v>
      </c>
      <c r="E47" s="4"/>
      <c r="F47" s="62" t="s">
        <v>56</v>
      </c>
      <c r="G47" s="62"/>
      <c r="H47" s="62" t="s">
        <v>57</v>
      </c>
      <c r="I47" s="62" t="s">
        <v>49</v>
      </c>
      <c r="J47" s="62" t="s">
        <v>46</v>
      </c>
      <c r="K47" s="62" t="s">
        <v>47</v>
      </c>
      <c r="L47" s="62" t="s">
        <v>45</v>
      </c>
      <c r="M47" s="63" t="s">
        <v>50</v>
      </c>
      <c r="N47" s="63" t="s">
        <v>48</v>
      </c>
    </row>
    <row r="48" spans="1:14" x14ac:dyDescent="0.25">
      <c r="A48" s="47"/>
      <c r="B48" s="64"/>
      <c r="C48" s="64"/>
      <c r="D48" s="64"/>
      <c r="E48" s="4"/>
      <c r="F48" s="28"/>
      <c r="G48" s="65"/>
      <c r="H48" s="66"/>
      <c r="I48" s="67"/>
      <c r="J48" s="68"/>
      <c r="K48" s="69"/>
      <c r="L48" s="68"/>
      <c r="M48" s="70"/>
      <c r="N48" s="71"/>
    </row>
    <row r="49" spans="1:14" x14ac:dyDescent="0.25">
      <c r="A49" s="47" t="s">
        <v>8</v>
      </c>
      <c r="B49" s="64">
        <f>SUMIF($A$16:$A$29,A49,$P$16:$P$29)</f>
        <v>0</v>
      </c>
      <c r="C49" s="64">
        <f>B37/12*(SUMIF($A$16:$A$29,A49,$D$16:$D$29))</f>
        <v>0</v>
      </c>
      <c r="D49" s="64">
        <f>C49-B49</f>
        <v>0</v>
      </c>
      <c r="E49" s="4"/>
      <c r="F49" s="72"/>
      <c r="G49" s="73" t="s">
        <v>8</v>
      </c>
      <c r="H49" s="66">
        <f>143.33*I49</f>
        <v>1719.96</v>
      </c>
      <c r="I49" s="74">
        <v>12</v>
      </c>
      <c r="J49" s="68">
        <f>IF(I49=12,150,150/12*I49)</f>
        <v>150</v>
      </c>
      <c r="K49" s="75">
        <f>J49/H49</f>
        <v>8.7211330496058045E-2</v>
      </c>
      <c r="L49" s="76">
        <f>J49/(H49/12)</f>
        <v>1.0465359659526965</v>
      </c>
      <c r="M49" s="77">
        <f>100%-K49</f>
        <v>0.912788669503942</v>
      </c>
      <c r="N49" s="78">
        <f>12-L49</f>
        <v>10.953464034047304</v>
      </c>
    </row>
    <row r="50" spans="1:14" x14ac:dyDescent="0.25">
      <c r="C50" s="79" t="s">
        <v>27</v>
      </c>
      <c r="D50" s="80">
        <f>SUM(D48:D49)</f>
        <v>0</v>
      </c>
      <c r="M50" s="81"/>
    </row>
  </sheetData>
  <sheetProtection formatCells="0" formatColumns="0" insertColumns="0" insertRows="0"/>
  <protectedRanges>
    <protectedRange sqref="I48:I49" name="Intervallo8"/>
    <protectedRange sqref="M16:M29" name="Intervallo7"/>
    <protectedRange sqref="K16:K29" name="Intervallo6"/>
    <protectedRange sqref="I16:I29" name="Intervallo5"/>
    <protectedRange sqref="G16:G29" name="Intervallo4"/>
    <protectedRange sqref="C16:E29" name="Intervallo3"/>
    <protectedRange sqref="A16:A29" name="Intervallo2"/>
    <protectedRange sqref="A4:H8" name="Intervallo1"/>
  </protectedRanges>
  <mergeCells count="6">
    <mergeCell ref="A43:N43"/>
    <mergeCell ref="A1:I1"/>
    <mergeCell ref="A2:I2"/>
    <mergeCell ref="A30:O30"/>
    <mergeCell ref="A14:P14"/>
    <mergeCell ref="K8:S11"/>
  </mergeCells>
  <dataValidations count="2">
    <dataValidation type="list" allowBlank="1" showInputMessage="1" showErrorMessage="1" error="E' necessario inserire una delle categorie previste dal bando e proposte nell'elenco a tendina" prompt="Scegliere la categoria fra quelle previste dal bando e proposte nell'elenco a tendina" sqref="A4:A11" xr:uid="{00000000-0002-0000-0100-000000000000}">
      <formula1>$A$34:$A$38</formula1>
    </dataValidation>
    <dataValidation type="list" allowBlank="1" showInputMessage="1" showErrorMessage="1" error="è necessario inserire una delle figure proposte nell'elenco a tendina" prompt="Selezionare la figura dall'elenco a tendina, l'importo annuo si inserirà in automatico di consguenza" sqref="A16:A29" xr:uid="{00000000-0002-0000-0100-000001000000}">
      <formula1>$A$34:$A$38</formula1>
    </dataValidation>
  </dataValidations>
  <pageMargins left="0.19685039370078741" right="0.19685039370078741" top="0.39370078740157483" bottom="0.19685039370078741" header="0.70866141732283472" footer="0.51181102362204722"/>
  <pageSetup paperSize="9" scale="55" orientation="landscape" r:id="rId1"/>
  <headerFooter alignWithMargins="0">
    <oddFooter xml:space="preserve">&amp;R
</oddFooter>
  </headerFooter>
  <rowBreaks count="1" manualBreakCount="1">
    <brk id="4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CA6A-BD5D-489C-8736-90A2308B97E4}">
  <sheetPr>
    <tabColor rgb="FF00B0F0"/>
    <pageSetUpPr fitToPage="1"/>
  </sheetPr>
  <dimension ref="A1:H44"/>
  <sheetViews>
    <sheetView zoomScaleNormal="100" workbookViewId="0">
      <selection activeCell="D18" sqref="D18"/>
    </sheetView>
  </sheetViews>
  <sheetFormatPr defaultRowHeight="12.75" x14ac:dyDescent="0.2"/>
  <cols>
    <col min="1" max="1" width="55.140625" style="131" customWidth="1"/>
    <col min="2" max="3" width="18" style="131" customWidth="1"/>
    <col min="4" max="4" width="19.85546875" style="131" customWidth="1"/>
    <col min="5" max="6" width="18" style="131" customWidth="1"/>
    <col min="7" max="7" width="17.85546875" style="131" customWidth="1"/>
    <col min="8" max="8" width="13.85546875" style="131" customWidth="1"/>
    <col min="9" max="256" width="9.140625" style="131"/>
    <col min="257" max="257" width="48.140625" style="131" customWidth="1"/>
    <col min="258" max="258" width="12.42578125" style="131" customWidth="1"/>
    <col min="259" max="259" width="10.5703125" style="131" customWidth="1"/>
    <col min="260" max="260" width="13.85546875" style="131" customWidth="1"/>
    <col min="261" max="261" width="11.42578125" style="131" customWidth="1"/>
    <col min="262" max="262" width="14.7109375" style="131" customWidth="1"/>
    <col min="263" max="512" width="9.140625" style="131"/>
    <col min="513" max="513" width="48.140625" style="131" customWidth="1"/>
    <col min="514" max="514" width="12.42578125" style="131" customWidth="1"/>
    <col min="515" max="515" width="10.5703125" style="131" customWidth="1"/>
    <col min="516" max="516" width="13.85546875" style="131" customWidth="1"/>
    <col min="517" max="517" width="11.42578125" style="131" customWidth="1"/>
    <col min="518" max="518" width="14.7109375" style="131" customWidth="1"/>
    <col min="519" max="768" width="9.140625" style="131"/>
    <col min="769" max="769" width="48.140625" style="131" customWidth="1"/>
    <col min="770" max="770" width="12.42578125" style="131" customWidth="1"/>
    <col min="771" max="771" width="10.5703125" style="131" customWidth="1"/>
    <col min="772" max="772" width="13.85546875" style="131" customWidth="1"/>
    <col min="773" max="773" width="11.42578125" style="131" customWidth="1"/>
    <col min="774" max="774" width="14.7109375" style="131" customWidth="1"/>
    <col min="775" max="1024" width="9.140625" style="131"/>
    <col min="1025" max="1025" width="48.140625" style="131" customWidth="1"/>
    <col min="1026" max="1026" width="12.42578125" style="131" customWidth="1"/>
    <col min="1027" max="1027" width="10.5703125" style="131" customWidth="1"/>
    <col min="1028" max="1028" width="13.85546875" style="131" customWidth="1"/>
    <col min="1029" max="1029" width="11.42578125" style="131" customWidth="1"/>
    <col min="1030" max="1030" width="14.7109375" style="131" customWidth="1"/>
    <col min="1031" max="1280" width="9.140625" style="131"/>
    <col min="1281" max="1281" width="48.140625" style="131" customWidth="1"/>
    <col min="1282" max="1282" width="12.42578125" style="131" customWidth="1"/>
    <col min="1283" max="1283" width="10.5703125" style="131" customWidth="1"/>
    <col min="1284" max="1284" width="13.85546875" style="131" customWidth="1"/>
    <col min="1285" max="1285" width="11.42578125" style="131" customWidth="1"/>
    <col min="1286" max="1286" width="14.7109375" style="131" customWidth="1"/>
    <col min="1287" max="1536" width="9.140625" style="131"/>
    <col min="1537" max="1537" width="48.140625" style="131" customWidth="1"/>
    <col min="1538" max="1538" width="12.42578125" style="131" customWidth="1"/>
    <col min="1539" max="1539" width="10.5703125" style="131" customWidth="1"/>
    <col min="1540" max="1540" width="13.85546875" style="131" customWidth="1"/>
    <col min="1541" max="1541" width="11.42578125" style="131" customWidth="1"/>
    <col min="1542" max="1542" width="14.7109375" style="131" customWidth="1"/>
    <col min="1543" max="1792" width="9.140625" style="131"/>
    <col min="1793" max="1793" width="48.140625" style="131" customWidth="1"/>
    <col min="1794" max="1794" width="12.42578125" style="131" customWidth="1"/>
    <col min="1795" max="1795" width="10.5703125" style="131" customWidth="1"/>
    <col min="1796" max="1796" width="13.85546875" style="131" customWidth="1"/>
    <col min="1797" max="1797" width="11.42578125" style="131" customWidth="1"/>
    <col min="1798" max="1798" width="14.7109375" style="131" customWidth="1"/>
    <col min="1799" max="2048" width="9.140625" style="131"/>
    <col min="2049" max="2049" width="48.140625" style="131" customWidth="1"/>
    <col min="2050" max="2050" width="12.42578125" style="131" customWidth="1"/>
    <col min="2051" max="2051" width="10.5703125" style="131" customWidth="1"/>
    <col min="2052" max="2052" width="13.85546875" style="131" customWidth="1"/>
    <col min="2053" max="2053" width="11.42578125" style="131" customWidth="1"/>
    <col min="2054" max="2054" width="14.7109375" style="131" customWidth="1"/>
    <col min="2055" max="2304" width="9.140625" style="131"/>
    <col min="2305" max="2305" width="48.140625" style="131" customWidth="1"/>
    <col min="2306" max="2306" width="12.42578125" style="131" customWidth="1"/>
    <col min="2307" max="2307" width="10.5703125" style="131" customWidth="1"/>
    <col min="2308" max="2308" width="13.85546875" style="131" customWidth="1"/>
    <col min="2309" max="2309" width="11.42578125" style="131" customWidth="1"/>
    <col min="2310" max="2310" width="14.7109375" style="131" customWidth="1"/>
    <col min="2311" max="2560" width="9.140625" style="131"/>
    <col min="2561" max="2561" width="48.140625" style="131" customWidth="1"/>
    <col min="2562" max="2562" width="12.42578125" style="131" customWidth="1"/>
    <col min="2563" max="2563" width="10.5703125" style="131" customWidth="1"/>
    <col min="2564" max="2564" width="13.85546875" style="131" customWidth="1"/>
    <col min="2565" max="2565" width="11.42578125" style="131" customWidth="1"/>
    <col min="2566" max="2566" width="14.7109375" style="131" customWidth="1"/>
    <col min="2567" max="2816" width="9.140625" style="131"/>
    <col min="2817" max="2817" width="48.140625" style="131" customWidth="1"/>
    <col min="2818" max="2818" width="12.42578125" style="131" customWidth="1"/>
    <col min="2819" max="2819" width="10.5703125" style="131" customWidth="1"/>
    <col min="2820" max="2820" width="13.85546875" style="131" customWidth="1"/>
    <col min="2821" max="2821" width="11.42578125" style="131" customWidth="1"/>
    <col min="2822" max="2822" width="14.7109375" style="131" customWidth="1"/>
    <col min="2823" max="3072" width="9.140625" style="131"/>
    <col min="3073" max="3073" width="48.140625" style="131" customWidth="1"/>
    <col min="3074" max="3074" width="12.42578125" style="131" customWidth="1"/>
    <col min="3075" max="3075" width="10.5703125" style="131" customWidth="1"/>
    <col min="3076" max="3076" width="13.85546875" style="131" customWidth="1"/>
    <col min="3077" max="3077" width="11.42578125" style="131" customWidth="1"/>
    <col min="3078" max="3078" width="14.7109375" style="131" customWidth="1"/>
    <col min="3079" max="3328" width="9.140625" style="131"/>
    <col min="3329" max="3329" width="48.140625" style="131" customWidth="1"/>
    <col min="3330" max="3330" width="12.42578125" style="131" customWidth="1"/>
    <col min="3331" max="3331" width="10.5703125" style="131" customWidth="1"/>
    <col min="3332" max="3332" width="13.85546875" style="131" customWidth="1"/>
    <col min="3333" max="3333" width="11.42578125" style="131" customWidth="1"/>
    <col min="3334" max="3334" width="14.7109375" style="131" customWidth="1"/>
    <col min="3335" max="3584" width="9.140625" style="131"/>
    <col min="3585" max="3585" width="48.140625" style="131" customWidth="1"/>
    <col min="3586" max="3586" width="12.42578125" style="131" customWidth="1"/>
    <col min="3587" max="3587" width="10.5703125" style="131" customWidth="1"/>
    <col min="3588" max="3588" width="13.85546875" style="131" customWidth="1"/>
    <col min="3589" max="3589" width="11.42578125" style="131" customWidth="1"/>
    <col min="3590" max="3590" width="14.7109375" style="131" customWidth="1"/>
    <col min="3591" max="3840" width="9.140625" style="131"/>
    <col min="3841" max="3841" width="48.140625" style="131" customWidth="1"/>
    <col min="3842" max="3842" width="12.42578125" style="131" customWidth="1"/>
    <col min="3843" max="3843" width="10.5703125" style="131" customWidth="1"/>
    <col min="3844" max="3844" width="13.85546875" style="131" customWidth="1"/>
    <col min="3845" max="3845" width="11.42578125" style="131" customWidth="1"/>
    <col min="3846" max="3846" width="14.7109375" style="131" customWidth="1"/>
    <col min="3847" max="4096" width="9.140625" style="131"/>
    <col min="4097" max="4097" width="48.140625" style="131" customWidth="1"/>
    <col min="4098" max="4098" width="12.42578125" style="131" customWidth="1"/>
    <col min="4099" max="4099" width="10.5703125" style="131" customWidth="1"/>
    <col min="4100" max="4100" width="13.85546875" style="131" customWidth="1"/>
    <col min="4101" max="4101" width="11.42578125" style="131" customWidth="1"/>
    <col min="4102" max="4102" width="14.7109375" style="131" customWidth="1"/>
    <col min="4103" max="4352" width="9.140625" style="131"/>
    <col min="4353" max="4353" width="48.140625" style="131" customWidth="1"/>
    <col min="4354" max="4354" width="12.42578125" style="131" customWidth="1"/>
    <col min="4355" max="4355" width="10.5703125" style="131" customWidth="1"/>
    <col min="4356" max="4356" width="13.85546875" style="131" customWidth="1"/>
    <col min="4357" max="4357" width="11.42578125" style="131" customWidth="1"/>
    <col min="4358" max="4358" width="14.7109375" style="131" customWidth="1"/>
    <col min="4359" max="4608" width="9.140625" style="131"/>
    <col min="4609" max="4609" width="48.140625" style="131" customWidth="1"/>
    <col min="4610" max="4610" width="12.42578125" style="131" customWidth="1"/>
    <col min="4611" max="4611" width="10.5703125" style="131" customWidth="1"/>
    <col min="4612" max="4612" width="13.85546875" style="131" customWidth="1"/>
    <col min="4613" max="4613" width="11.42578125" style="131" customWidth="1"/>
    <col min="4614" max="4614" width="14.7109375" style="131" customWidth="1"/>
    <col min="4615" max="4864" width="9.140625" style="131"/>
    <col min="4865" max="4865" width="48.140625" style="131" customWidth="1"/>
    <col min="4866" max="4866" width="12.42578125" style="131" customWidth="1"/>
    <col min="4867" max="4867" width="10.5703125" style="131" customWidth="1"/>
    <col min="4868" max="4868" width="13.85546875" style="131" customWidth="1"/>
    <col min="4869" max="4869" width="11.42578125" style="131" customWidth="1"/>
    <col min="4870" max="4870" width="14.7109375" style="131" customWidth="1"/>
    <col min="4871" max="5120" width="9.140625" style="131"/>
    <col min="5121" max="5121" width="48.140625" style="131" customWidth="1"/>
    <col min="5122" max="5122" width="12.42578125" style="131" customWidth="1"/>
    <col min="5123" max="5123" width="10.5703125" style="131" customWidth="1"/>
    <col min="5124" max="5124" width="13.85546875" style="131" customWidth="1"/>
    <col min="5125" max="5125" width="11.42578125" style="131" customWidth="1"/>
    <col min="5126" max="5126" width="14.7109375" style="131" customWidth="1"/>
    <col min="5127" max="5376" width="9.140625" style="131"/>
    <col min="5377" max="5377" width="48.140625" style="131" customWidth="1"/>
    <col min="5378" max="5378" width="12.42578125" style="131" customWidth="1"/>
    <col min="5379" max="5379" width="10.5703125" style="131" customWidth="1"/>
    <col min="5380" max="5380" width="13.85546875" style="131" customWidth="1"/>
    <col min="5381" max="5381" width="11.42578125" style="131" customWidth="1"/>
    <col min="5382" max="5382" width="14.7109375" style="131" customWidth="1"/>
    <col min="5383" max="5632" width="9.140625" style="131"/>
    <col min="5633" max="5633" width="48.140625" style="131" customWidth="1"/>
    <col min="5634" max="5634" width="12.42578125" style="131" customWidth="1"/>
    <col min="5635" max="5635" width="10.5703125" style="131" customWidth="1"/>
    <col min="5636" max="5636" width="13.85546875" style="131" customWidth="1"/>
    <col min="5637" max="5637" width="11.42578125" style="131" customWidth="1"/>
    <col min="5638" max="5638" width="14.7109375" style="131" customWidth="1"/>
    <col min="5639" max="5888" width="9.140625" style="131"/>
    <col min="5889" max="5889" width="48.140625" style="131" customWidth="1"/>
    <col min="5890" max="5890" width="12.42578125" style="131" customWidth="1"/>
    <col min="5891" max="5891" width="10.5703125" style="131" customWidth="1"/>
    <col min="5892" max="5892" width="13.85546875" style="131" customWidth="1"/>
    <col min="5893" max="5893" width="11.42578125" style="131" customWidth="1"/>
    <col min="5894" max="5894" width="14.7109375" style="131" customWidth="1"/>
    <col min="5895" max="6144" width="9.140625" style="131"/>
    <col min="6145" max="6145" width="48.140625" style="131" customWidth="1"/>
    <col min="6146" max="6146" width="12.42578125" style="131" customWidth="1"/>
    <col min="6147" max="6147" width="10.5703125" style="131" customWidth="1"/>
    <col min="6148" max="6148" width="13.85546875" style="131" customWidth="1"/>
    <col min="6149" max="6149" width="11.42578125" style="131" customWidth="1"/>
    <col min="6150" max="6150" width="14.7109375" style="131" customWidth="1"/>
    <col min="6151" max="6400" width="9.140625" style="131"/>
    <col min="6401" max="6401" width="48.140625" style="131" customWidth="1"/>
    <col min="6402" max="6402" width="12.42578125" style="131" customWidth="1"/>
    <col min="6403" max="6403" width="10.5703125" style="131" customWidth="1"/>
    <col min="6404" max="6404" width="13.85546875" style="131" customWidth="1"/>
    <col min="6405" max="6405" width="11.42578125" style="131" customWidth="1"/>
    <col min="6406" max="6406" width="14.7109375" style="131" customWidth="1"/>
    <col min="6407" max="6656" width="9.140625" style="131"/>
    <col min="6657" max="6657" width="48.140625" style="131" customWidth="1"/>
    <col min="6658" max="6658" width="12.42578125" style="131" customWidth="1"/>
    <col min="6659" max="6659" width="10.5703125" style="131" customWidth="1"/>
    <col min="6660" max="6660" width="13.85546875" style="131" customWidth="1"/>
    <col min="6661" max="6661" width="11.42578125" style="131" customWidth="1"/>
    <col min="6662" max="6662" width="14.7109375" style="131" customWidth="1"/>
    <col min="6663" max="6912" width="9.140625" style="131"/>
    <col min="6913" max="6913" width="48.140625" style="131" customWidth="1"/>
    <col min="6914" max="6914" width="12.42578125" style="131" customWidth="1"/>
    <col min="6915" max="6915" width="10.5703125" style="131" customWidth="1"/>
    <col min="6916" max="6916" width="13.85546875" style="131" customWidth="1"/>
    <col min="6917" max="6917" width="11.42578125" style="131" customWidth="1"/>
    <col min="6918" max="6918" width="14.7109375" style="131" customWidth="1"/>
    <col min="6919" max="7168" width="9.140625" style="131"/>
    <col min="7169" max="7169" width="48.140625" style="131" customWidth="1"/>
    <col min="7170" max="7170" width="12.42578125" style="131" customWidth="1"/>
    <col min="7171" max="7171" width="10.5703125" style="131" customWidth="1"/>
    <col min="7172" max="7172" width="13.85546875" style="131" customWidth="1"/>
    <col min="7173" max="7173" width="11.42578125" style="131" customWidth="1"/>
    <col min="7174" max="7174" width="14.7109375" style="131" customWidth="1"/>
    <col min="7175" max="7424" width="9.140625" style="131"/>
    <col min="7425" max="7425" width="48.140625" style="131" customWidth="1"/>
    <col min="7426" max="7426" width="12.42578125" style="131" customWidth="1"/>
    <col min="7427" max="7427" width="10.5703125" style="131" customWidth="1"/>
    <col min="7428" max="7428" width="13.85546875" style="131" customWidth="1"/>
    <col min="7429" max="7429" width="11.42578125" style="131" customWidth="1"/>
    <col min="7430" max="7430" width="14.7109375" style="131" customWidth="1"/>
    <col min="7431" max="7680" width="9.140625" style="131"/>
    <col min="7681" max="7681" width="48.140625" style="131" customWidth="1"/>
    <col min="7682" max="7682" width="12.42578125" style="131" customWidth="1"/>
    <col min="7683" max="7683" width="10.5703125" style="131" customWidth="1"/>
    <col min="7684" max="7684" width="13.85546875" style="131" customWidth="1"/>
    <col min="7685" max="7685" width="11.42578125" style="131" customWidth="1"/>
    <col min="7686" max="7686" width="14.7109375" style="131" customWidth="1"/>
    <col min="7687" max="7936" width="9.140625" style="131"/>
    <col min="7937" max="7937" width="48.140625" style="131" customWidth="1"/>
    <col min="7938" max="7938" width="12.42578125" style="131" customWidth="1"/>
    <col min="7939" max="7939" width="10.5703125" style="131" customWidth="1"/>
    <col min="7940" max="7940" width="13.85546875" style="131" customWidth="1"/>
    <col min="7941" max="7941" width="11.42578125" style="131" customWidth="1"/>
    <col min="7942" max="7942" width="14.7109375" style="131" customWidth="1"/>
    <col min="7943" max="8192" width="9.140625" style="131"/>
    <col min="8193" max="8193" width="48.140625" style="131" customWidth="1"/>
    <col min="8194" max="8194" width="12.42578125" style="131" customWidth="1"/>
    <col min="8195" max="8195" width="10.5703125" style="131" customWidth="1"/>
    <col min="8196" max="8196" width="13.85546875" style="131" customWidth="1"/>
    <col min="8197" max="8197" width="11.42578125" style="131" customWidth="1"/>
    <col min="8198" max="8198" width="14.7109375" style="131" customWidth="1"/>
    <col min="8199" max="8448" width="9.140625" style="131"/>
    <col min="8449" max="8449" width="48.140625" style="131" customWidth="1"/>
    <col min="8450" max="8450" width="12.42578125" style="131" customWidth="1"/>
    <col min="8451" max="8451" width="10.5703125" style="131" customWidth="1"/>
    <col min="8452" max="8452" width="13.85546875" style="131" customWidth="1"/>
    <col min="8453" max="8453" width="11.42578125" style="131" customWidth="1"/>
    <col min="8454" max="8454" width="14.7109375" style="131" customWidth="1"/>
    <col min="8455" max="8704" width="9.140625" style="131"/>
    <col min="8705" max="8705" width="48.140625" style="131" customWidth="1"/>
    <col min="8706" max="8706" width="12.42578125" style="131" customWidth="1"/>
    <col min="8707" max="8707" width="10.5703125" style="131" customWidth="1"/>
    <col min="8708" max="8708" width="13.85546875" style="131" customWidth="1"/>
    <col min="8709" max="8709" width="11.42578125" style="131" customWidth="1"/>
    <col min="8710" max="8710" width="14.7109375" style="131" customWidth="1"/>
    <col min="8711" max="8960" width="9.140625" style="131"/>
    <col min="8961" max="8961" width="48.140625" style="131" customWidth="1"/>
    <col min="8962" max="8962" width="12.42578125" style="131" customWidth="1"/>
    <col min="8963" max="8963" width="10.5703125" style="131" customWidth="1"/>
    <col min="8964" max="8964" width="13.85546875" style="131" customWidth="1"/>
    <col min="8965" max="8965" width="11.42578125" style="131" customWidth="1"/>
    <col min="8966" max="8966" width="14.7109375" style="131" customWidth="1"/>
    <col min="8967" max="9216" width="9.140625" style="131"/>
    <col min="9217" max="9217" width="48.140625" style="131" customWidth="1"/>
    <col min="9218" max="9218" width="12.42578125" style="131" customWidth="1"/>
    <col min="9219" max="9219" width="10.5703125" style="131" customWidth="1"/>
    <col min="9220" max="9220" width="13.85546875" style="131" customWidth="1"/>
    <col min="9221" max="9221" width="11.42578125" style="131" customWidth="1"/>
    <col min="9222" max="9222" width="14.7109375" style="131" customWidth="1"/>
    <col min="9223" max="9472" width="9.140625" style="131"/>
    <col min="9473" max="9473" width="48.140625" style="131" customWidth="1"/>
    <col min="9474" max="9474" width="12.42578125" style="131" customWidth="1"/>
    <col min="9475" max="9475" width="10.5703125" style="131" customWidth="1"/>
    <col min="9476" max="9476" width="13.85546875" style="131" customWidth="1"/>
    <col min="9477" max="9477" width="11.42578125" style="131" customWidth="1"/>
    <col min="9478" max="9478" width="14.7109375" style="131" customWidth="1"/>
    <col min="9479" max="9728" width="9.140625" style="131"/>
    <col min="9729" max="9729" width="48.140625" style="131" customWidth="1"/>
    <col min="9730" max="9730" width="12.42578125" style="131" customWidth="1"/>
    <col min="9731" max="9731" width="10.5703125" style="131" customWidth="1"/>
    <col min="9732" max="9732" width="13.85546875" style="131" customWidth="1"/>
    <col min="9733" max="9733" width="11.42578125" style="131" customWidth="1"/>
    <col min="9734" max="9734" width="14.7109375" style="131" customWidth="1"/>
    <col min="9735" max="9984" width="9.140625" style="131"/>
    <col min="9985" max="9985" width="48.140625" style="131" customWidth="1"/>
    <col min="9986" max="9986" width="12.42578125" style="131" customWidth="1"/>
    <col min="9987" max="9987" width="10.5703125" style="131" customWidth="1"/>
    <col min="9988" max="9988" width="13.85546875" style="131" customWidth="1"/>
    <col min="9989" max="9989" width="11.42578125" style="131" customWidth="1"/>
    <col min="9990" max="9990" width="14.7109375" style="131" customWidth="1"/>
    <col min="9991" max="10240" width="9.140625" style="131"/>
    <col min="10241" max="10241" width="48.140625" style="131" customWidth="1"/>
    <col min="10242" max="10242" width="12.42578125" style="131" customWidth="1"/>
    <col min="10243" max="10243" width="10.5703125" style="131" customWidth="1"/>
    <col min="10244" max="10244" width="13.85546875" style="131" customWidth="1"/>
    <col min="10245" max="10245" width="11.42578125" style="131" customWidth="1"/>
    <col min="10246" max="10246" width="14.7109375" style="131" customWidth="1"/>
    <col min="10247" max="10496" width="9.140625" style="131"/>
    <col min="10497" max="10497" width="48.140625" style="131" customWidth="1"/>
    <col min="10498" max="10498" width="12.42578125" style="131" customWidth="1"/>
    <col min="10499" max="10499" width="10.5703125" style="131" customWidth="1"/>
    <col min="10500" max="10500" width="13.85546875" style="131" customWidth="1"/>
    <col min="10501" max="10501" width="11.42578125" style="131" customWidth="1"/>
    <col min="10502" max="10502" width="14.7109375" style="131" customWidth="1"/>
    <col min="10503" max="10752" width="9.140625" style="131"/>
    <col min="10753" max="10753" width="48.140625" style="131" customWidth="1"/>
    <col min="10754" max="10754" width="12.42578125" style="131" customWidth="1"/>
    <col min="10755" max="10755" width="10.5703125" style="131" customWidth="1"/>
    <col min="10756" max="10756" width="13.85546875" style="131" customWidth="1"/>
    <col min="10757" max="10757" width="11.42578125" style="131" customWidth="1"/>
    <col min="10758" max="10758" width="14.7109375" style="131" customWidth="1"/>
    <col min="10759" max="11008" width="9.140625" style="131"/>
    <col min="11009" max="11009" width="48.140625" style="131" customWidth="1"/>
    <col min="11010" max="11010" width="12.42578125" style="131" customWidth="1"/>
    <col min="11011" max="11011" width="10.5703125" style="131" customWidth="1"/>
    <col min="11012" max="11012" width="13.85546875" style="131" customWidth="1"/>
    <col min="11013" max="11013" width="11.42578125" style="131" customWidth="1"/>
    <col min="11014" max="11014" width="14.7109375" style="131" customWidth="1"/>
    <col min="11015" max="11264" width="9.140625" style="131"/>
    <col min="11265" max="11265" width="48.140625" style="131" customWidth="1"/>
    <col min="11266" max="11266" width="12.42578125" style="131" customWidth="1"/>
    <col min="11267" max="11267" width="10.5703125" style="131" customWidth="1"/>
    <col min="11268" max="11268" width="13.85546875" style="131" customWidth="1"/>
    <col min="11269" max="11269" width="11.42578125" style="131" customWidth="1"/>
    <col min="11270" max="11270" width="14.7109375" style="131" customWidth="1"/>
    <col min="11271" max="11520" width="9.140625" style="131"/>
    <col min="11521" max="11521" width="48.140625" style="131" customWidth="1"/>
    <col min="11522" max="11522" width="12.42578125" style="131" customWidth="1"/>
    <col min="11523" max="11523" width="10.5703125" style="131" customWidth="1"/>
    <col min="11524" max="11524" width="13.85546875" style="131" customWidth="1"/>
    <col min="11525" max="11525" width="11.42578125" style="131" customWidth="1"/>
    <col min="11526" max="11526" width="14.7109375" style="131" customWidth="1"/>
    <col min="11527" max="11776" width="9.140625" style="131"/>
    <col min="11777" max="11777" width="48.140625" style="131" customWidth="1"/>
    <col min="11778" max="11778" width="12.42578125" style="131" customWidth="1"/>
    <col min="11779" max="11779" width="10.5703125" style="131" customWidth="1"/>
    <col min="11780" max="11780" width="13.85546875" style="131" customWidth="1"/>
    <col min="11781" max="11781" width="11.42578125" style="131" customWidth="1"/>
    <col min="11782" max="11782" width="14.7109375" style="131" customWidth="1"/>
    <col min="11783" max="12032" width="9.140625" style="131"/>
    <col min="12033" max="12033" width="48.140625" style="131" customWidth="1"/>
    <col min="12034" max="12034" width="12.42578125" style="131" customWidth="1"/>
    <col min="12035" max="12035" width="10.5703125" style="131" customWidth="1"/>
    <col min="12036" max="12036" width="13.85546875" style="131" customWidth="1"/>
    <col min="12037" max="12037" width="11.42578125" style="131" customWidth="1"/>
    <col min="12038" max="12038" width="14.7109375" style="131" customWidth="1"/>
    <col min="12039" max="12288" width="9.140625" style="131"/>
    <col min="12289" max="12289" width="48.140625" style="131" customWidth="1"/>
    <col min="12290" max="12290" width="12.42578125" style="131" customWidth="1"/>
    <col min="12291" max="12291" width="10.5703125" style="131" customWidth="1"/>
    <col min="12292" max="12292" width="13.85546875" style="131" customWidth="1"/>
    <col min="12293" max="12293" width="11.42578125" style="131" customWidth="1"/>
    <col min="12294" max="12294" width="14.7109375" style="131" customWidth="1"/>
    <col min="12295" max="12544" width="9.140625" style="131"/>
    <col min="12545" max="12545" width="48.140625" style="131" customWidth="1"/>
    <col min="12546" max="12546" width="12.42578125" style="131" customWidth="1"/>
    <col min="12547" max="12547" width="10.5703125" style="131" customWidth="1"/>
    <col min="12548" max="12548" width="13.85546875" style="131" customWidth="1"/>
    <col min="12549" max="12549" width="11.42578125" style="131" customWidth="1"/>
    <col min="12550" max="12550" width="14.7109375" style="131" customWidth="1"/>
    <col min="12551" max="12800" width="9.140625" style="131"/>
    <col min="12801" max="12801" width="48.140625" style="131" customWidth="1"/>
    <col min="12802" max="12802" width="12.42578125" style="131" customWidth="1"/>
    <col min="12803" max="12803" width="10.5703125" style="131" customWidth="1"/>
    <col min="12804" max="12804" width="13.85546875" style="131" customWidth="1"/>
    <col min="12805" max="12805" width="11.42578125" style="131" customWidth="1"/>
    <col min="12806" max="12806" width="14.7109375" style="131" customWidth="1"/>
    <col min="12807" max="13056" width="9.140625" style="131"/>
    <col min="13057" max="13057" width="48.140625" style="131" customWidth="1"/>
    <col min="13058" max="13058" width="12.42578125" style="131" customWidth="1"/>
    <col min="13059" max="13059" width="10.5703125" style="131" customWidth="1"/>
    <col min="13060" max="13060" width="13.85546875" style="131" customWidth="1"/>
    <col min="13061" max="13061" width="11.42578125" style="131" customWidth="1"/>
    <col min="13062" max="13062" width="14.7109375" style="131" customWidth="1"/>
    <col min="13063" max="13312" width="9.140625" style="131"/>
    <col min="13313" max="13313" width="48.140625" style="131" customWidth="1"/>
    <col min="13314" max="13314" width="12.42578125" style="131" customWidth="1"/>
    <col min="13315" max="13315" width="10.5703125" style="131" customWidth="1"/>
    <col min="13316" max="13316" width="13.85546875" style="131" customWidth="1"/>
    <col min="13317" max="13317" width="11.42578125" style="131" customWidth="1"/>
    <col min="13318" max="13318" width="14.7109375" style="131" customWidth="1"/>
    <col min="13319" max="13568" width="9.140625" style="131"/>
    <col min="13569" max="13569" width="48.140625" style="131" customWidth="1"/>
    <col min="13570" max="13570" width="12.42578125" style="131" customWidth="1"/>
    <col min="13571" max="13571" width="10.5703125" style="131" customWidth="1"/>
    <col min="13572" max="13572" width="13.85546875" style="131" customWidth="1"/>
    <col min="13573" max="13573" width="11.42578125" style="131" customWidth="1"/>
    <col min="13574" max="13574" width="14.7109375" style="131" customWidth="1"/>
    <col min="13575" max="13824" width="9.140625" style="131"/>
    <col min="13825" max="13825" width="48.140625" style="131" customWidth="1"/>
    <col min="13826" max="13826" width="12.42578125" style="131" customWidth="1"/>
    <col min="13827" max="13827" width="10.5703125" style="131" customWidth="1"/>
    <col min="13828" max="13828" width="13.85546875" style="131" customWidth="1"/>
    <col min="13829" max="13829" width="11.42578125" style="131" customWidth="1"/>
    <col min="13830" max="13830" width="14.7109375" style="131" customWidth="1"/>
    <col min="13831" max="14080" width="9.140625" style="131"/>
    <col min="14081" max="14081" width="48.140625" style="131" customWidth="1"/>
    <col min="14082" max="14082" width="12.42578125" style="131" customWidth="1"/>
    <col min="14083" max="14083" width="10.5703125" style="131" customWidth="1"/>
    <col min="14084" max="14084" width="13.85546875" style="131" customWidth="1"/>
    <col min="14085" max="14085" width="11.42578125" style="131" customWidth="1"/>
    <col min="14086" max="14086" width="14.7109375" style="131" customWidth="1"/>
    <col min="14087" max="14336" width="9.140625" style="131"/>
    <col min="14337" max="14337" width="48.140625" style="131" customWidth="1"/>
    <col min="14338" max="14338" width="12.42578125" style="131" customWidth="1"/>
    <col min="14339" max="14339" width="10.5703125" style="131" customWidth="1"/>
    <col min="14340" max="14340" width="13.85546875" style="131" customWidth="1"/>
    <col min="14341" max="14341" width="11.42578125" style="131" customWidth="1"/>
    <col min="14342" max="14342" width="14.7109375" style="131" customWidth="1"/>
    <col min="14343" max="14592" width="9.140625" style="131"/>
    <col min="14593" max="14593" width="48.140625" style="131" customWidth="1"/>
    <col min="14594" max="14594" width="12.42578125" style="131" customWidth="1"/>
    <col min="14595" max="14595" width="10.5703125" style="131" customWidth="1"/>
    <col min="14596" max="14596" width="13.85546875" style="131" customWidth="1"/>
    <col min="14597" max="14597" width="11.42578125" style="131" customWidth="1"/>
    <col min="14598" max="14598" width="14.7109375" style="131" customWidth="1"/>
    <col min="14599" max="14848" width="9.140625" style="131"/>
    <col min="14849" max="14849" width="48.140625" style="131" customWidth="1"/>
    <col min="14850" max="14850" width="12.42578125" style="131" customWidth="1"/>
    <col min="14851" max="14851" width="10.5703125" style="131" customWidth="1"/>
    <col min="14852" max="14852" width="13.85546875" style="131" customWidth="1"/>
    <col min="14853" max="14853" width="11.42578125" style="131" customWidth="1"/>
    <col min="14854" max="14854" width="14.7109375" style="131" customWidth="1"/>
    <col min="14855" max="15104" width="9.140625" style="131"/>
    <col min="15105" max="15105" width="48.140625" style="131" customWidth="1"/>
    <col min="15106" max="15106" width="12.42578125" style="131" customWidth="1"/>
    <col min="15107" max="15107" width="10.5703125" style="131" customWidth="1"/>
    <col min="15108" max="15108" width="13.85546875" style="131" customWidth="1"/>
    <col min="15109" max="15109" width="11.42578125" style="131" customWidth="1"/>
    <col min="15110" max="15110" width="14.7109375" style="131" customWidth="1"/>
    <col min="15111" max="15360" width="9.140625" style="131"/>
    <col min="15361" max="15361" width="48.140625" style="131" customWidth="1"/>
    <col min="15362" max="15362" width="12.42578125" style="131" customWidth="1"/>
    <col min="15363" max="15363" width="10.5703125" style="131" customWidth="1"/>
    <col min="15364" max="15364" width="13.85546875" style="131" customWidth="1"/>
    <col min="15365" max="15365" width="11.42578125" style="131" customWidth="1"/>
    <col min="15366" max="15366" width="14.7109375" style="131" customWidth="1"/>
    <col min="15367" max="15616" width="9.140625" style="131"/>
    <col min="15617" max="15617" width="48.140625" style="131" customWidth="1"/>
    <col min="15618" max="15618" width="12.42578125" style="131" customWidth="1"/>
    <col min="15619" max="15619" width="10.5703125" style="131" customWidth="1"/>
    <col min="15620" max="15620" width="13.85546875" style="131" customWidth="1"/>
    <col min="15621" max="15621" width="11.42578125" style="131" customWidth="1"/>
    <col min="15622" max="15622" width="14.7109375" style="131" customWidth="1"/>
    <col min="15623" max="15872" width="9.140625" style="131"/>
    <col min="15873" max="15873" width="48.140625" style="131" customWidth="1"/>
    <col min="15874" max="15874" width="12.42578125" style="131" customWidth="1"/>
    <col min="15875" max="15875" width="10.5703125" style="131" customWidth="1"/>
    <col min="15876" max="15876" width="13.85546875" style="131" customWidth="1"/>
    <col min="15877" max="15877" width="11.42578125" style="131" customWidth="1"/>
    <col min="15878" max="15878" width="14.7109375" style="131" customWidth="1"/>
    <col min="15879" max="16128" width="9.140625" style="131"/>
    <col min="16129" max="16129" width="48.140625" style="131" customWidth="1"/>
    <col min="16130" max="16130" width="12.42578125" style="131" customWidth="1"/>
    <col min="16131" max="16131" width="10.5703125" style="131" customWidth="1"/>
    <col min="16132" max="16132" width="13.85546875" style="131" customWidth="1"/>
    <col min="16133" max="16133" width="11.42578125" style="131" customWidth="1"/>
    <col min="16134" max="16134" width="14.7109375" style="131" customWidth="1"/>
    <col min="16135" max="16384" width="9.140625" style="131"/>
  </cols>
  <sheetData>
    <row r="1" spans="1:8" ht="13.5" customHeight="1" thickBot="1" x14ac:dyDescent="0.25">
      <c r="A1" s="244" t="s">
        <v>73</v>
      </c>
      <c r="B1" s="245"/>
      <c r="C1" s="245"/>
      <c r="D1" s="245"/>
      <c r="E1" s="245"/>
      <c r="F1" s="245"/>
      <c r="G1" s="246"/>
    </row>
    <row r="2" spans="1:8" ht="13.5" customHeight="1" thickBot="1" x14ac:dyDescent="0.25">
      <c r="A2" s="241" t="s">
        <v>80</v>
      </c>
      <c r="B2" s="242"/>
      <c r="C2" s="242"/>
      <c r="D2" s="242"/>
      <c r="E2" s="242"/>
      <c r="F2" s="242"/>
      <c r="G2" s="243"/>
    </row>
    <row r="3" spans="1:8" ht="51.75" thickBot="1" x14ac:dyDescent="0.25">
      <c r="A3" s="132" t="s">
        <v>69</v>
      </c>
      <c r="B3" s="133" t="s">
        <v>95</v>
      </c>
      <c r="C3" s="133" t="s">
        <v>100</v>
      </c>
      <c r="D3" s="133" t="s">
        <v>97</v>
      </c>
      <c r="E3" s="132" t="s">
        <v>98</v>
      </c>
      <c r="F3" s="132" t="s">
        <v>99</v>
      </c>
      <c r="G3" s="132" t="s">
        <v>78</v>
      </c>
    </row>
    <row r="4" spans="1:8" ht="13.5" customHeight="1" x14ac:dyDescent="0.2">
      <c r="A4" s="152"/>
      <c r="B4" s="135"/>
      <c r="C4" s="136">
        <v>0</v>
      </c>
      <c r="D4" s="137">
        <v>36</v>
      </c>
      <c r="E4" s="136">
        <v>0</v>
      </c>
      <c r="F4" s="138">
        <f t="shared" ref="F4:F12" si="0">+(C4/D4*E4)</f>
        <v>0</v>
      </c>
      <c r="G4" s="138">
        <f>C4-F4</f>
        <v>0</v>
      </c>
    </row>
    <row r="5" spans="1:8" ht="13.5" customHeight="1" x14ac:dyDescent="0.2">
      <c r="A5" s="134"/>
      <c r="B5" s="135"/>
      <c r="C5" s="136">
        <v>0</v>
      </c>
      <c r="D5" s="137">
        <v>36</v>
      </c>
      <c r="E5" s="136">
        <v>0</v>
      </c>
      <c r="F5" s="138">
        <f t="shared" si="0"/>
        <v>0</v>
      </c>
      <c r="G5" s="138">
        <f t="shared" ref="G5:G12" si="1">C5-F5</f>
        <v>0</v>
      </c>
    </row>
    <row r="6" spans="1:8" ht="13.5" customHeight="1" x14ac:dyDescent="0.2">
      <c r="A6" s="139"/>
      <c r="B6" s="135"/>
      <c r="C6" s="136">
        <v>0</v>
      </c>
      <c r="D6" s="137">
        <v>36</v>
      </c>
      <c r="E6" s="136">
        <v>0</v>
      </c>
      <c r="F6" s="138">
        <f t="shared" si="0"/>
        <v>0</v>
      </c>
      <c r="G6" s="138">
        <f t="shared" si="1"/>
        <v>0</v>
      </c>
    </row>
    <row r="7" spans="1:8" ht="13.5" customHeight="1" x14ac:dyDescent="0.2">
      <c r="A7" s="139"/>
      <c r="B7" s="135"/>
      <c r="C7" s="136">
        <v>0</v>
      </c>
      <c r="D7" s="137">
        <v>36</v>
      </c>
      <c r="E7" s="136">
        <v>0</v>
      </c>
      <c r="F7" s="138">
        <f t="shared" si="0"/>
        <v>0</v>
      </c>
      <c r="G7" s="138">
        <f t="shared" si="1"/>
        <v>0</v>
      </c>
    </row>
    <row r="8" spans="1:8" ht="13.5" customHeight="1" x14ac:dyDescent="0.2">
      <c r="A8" s="139"/>
      <c r="B8" s="135"/>
      <c r="C8" s="136">
        <v>0</v>
      </c>
      <c r="D8" s="137">
        <v>36</v>
      </c>
      <c r="E8" s="136">
        <v>0</v>
      </c>
      <c r="F8" s="138">
        <f t="shared" si="0"/>
        <v>0</v>
      </c>
      <c r="G8" s="138">
        <f t="shared" si="1"/>
        <v>0</v>
      </c>
    </row>
    <row r="9" spans="1:8" ht="13.5" customHeight="1" x14ac:dyDescent="0.2">
      <c r="A9" s="139"/>
      <c r="B9" s="135"/>
      <c r="C9" s="136">
        <v>0</v>
      </c>
      <c r="D9" s="137">
        <v>36</v>
      </c>
      <c r="E9" s="136">
        <v>0</v>
      </c>
      <c r="F9" s="138">
        <f t="shared" si="0"/>
        <v>0</v>
      </c>
      <c r="G9" s="138">
        <f t="shared" si="1"/>
        <v>0</v>
      </c>
    </row>
    <row r="10" spans="1:8" ht="13.5" customHeight="1" x14ac:dyDescent="0.2">
      <c r="A10" s="139"/>
      <c r="B10" s="135"/>
      <c r="C10" s="136">
        <v>0</v>
      </c>
      <c r="D10" s="137">
        <v>36</v>
      </c>
      <c r="E10" s="136">
        <v>0</v>
      </c>
      <c r="F10" s="138">
        <f t="shared" si="0"/>
        <v>0</v>
      </c>
      <c r="G10" s="138">
        <f t="shared" si="1"/>
        <v>0</v>
      </c>
    </row>
    <row r="11" spans="1:8" ht="13.5" customHeight="1" x14ac:dyDescent="0.2">
      <c r="A11" s="139"/>
      <c r="B11" s="135"/>
      <c r="C11" s="136">
        <v>0</v>
      </c>
      <c r="D11" s="137">
        <v>36</v>
      </c>
      <c r="E11" s="136">
        <v>0</v>
      </c>
      <c r="F11" s="138">
        <f t="shared" si="0"/>
        <v>0</v>
      </c>
      <c r="G11" s="138">
        <f t="shared" si="1"/>
        <v>0</v>
      </c>
    </row>
    <row r="12" spans="1:8" ht="15.75" thickBot="1" x14ac:dyDescent="0.25">
      <c r="A12" s="140"/>
      <c r="B12" s="141"/>
      <c r="C12" s="142">
        <v>0</v>
      </c>
      <c r="D12" s="143">
        <v>36</v>
      </c>
      <c r="E12" s="142">
        <v>0</v>
      </c>
      <c r="F12" s="144">
        <f t="shared" si="0"/>
        <v>0</v>
      </c>
      <c r="G12" s="144">
        <f t="shared" si="1"/>
        <v>0</v>
      </c>
    </row>
    <row r="13" spans="1:8" ht="13.5" thickBot="1" x14ac:dyDescent="0.25">
      <c r="A13" s="145" t="s">
        <v>96</v>
      </c>
      <c r="B13" s="146" t="s">
        <v>90</v>
      </c>
      <c r="C13" s="146" t="s">
        <v>91</v>
      </c>
      <c r="D13" s="146" t="s">
        <v>92</v>
      </c>
      <c r="E13" s="146" t="s">
        <v>93</v>
      </c>
      <c r="F13" s="146" t="s">
        <v>94</v>
      </c>
      <c r="G13" s="147">
        <f>SUM(G4:G12)</f>
        <v>0</v>
      </c>
    </row>
    <row r="14" spans="1:8" ht="13.5" thickBot="1" x14ac:dyDescent="0.25">
      <c r="A14" s="148" t="s">
        <v>70</v>
      </c>
      <c r="B14" s="149">
        <f>SUMIF($B$4:$B$12,B13,$F$4:$F$12)</f>
        <v>0</v>
      </c>
      <c r="C14" s="149">
        <f t="shared" ref="C14:F14" si="2">SUMIF($B$4:$B$12,C13,$F$4:$F$12)</f>
        <v>0</v>
      </c>
      <c r="D14" s="149">
        <f t="shared" si="2"/>
        <v>0</v>
      </c>
      <c r="E14" s="149">
        <f t="shared" si="2"/>
        <v>0</v>
      </c>
      <c r="F14" s="149">
        <f t="shared" si="2"/>
        <v>0</v>
      </c>
      <c r="G14" s="150">
        <f>SUM(B14:F14)</f>
        <v>0</v>
      </c>
    </row>
    <row r="15" spans="1:8" ht="13.5" customHeight="1" thickBot="1" x14ac:dyDescent="0.25">
      <c r="A15" s="241" t="s">
        <v>81</v>
      </c>
      <c r="B15" s="242"/>
      <c r="C15" s="242"/>
      <c r="D15" s="242"/>
      <c r="E15" s="242"/>
      <c r="F15" s="242"/>
      <c r="G15" s="243"/>
    </row>
    <row r="16" spans="1:8" ht="90" thickBot="1" x14ac:dyDescent="0.25">
      <c r="A16" s="132" t="s">
        <v>69</v>
      </c>
      <c r="B16" s="133" t="s">
        <v>95</v>
      </c>
      <c r="C16" s="133" t="s">
        <v>100</v>
      </c>
      <c r="D16" s="133" t="s">
        <v>77</v>
      </c>
      <c r="E16" s="132" t="s">
        <v>74</v>
      </c>
      <c r="F16" s="151" t="s">
        <v>75</v>
      </c>
      <c r="G16" s="132" t="s">
        <v>76</v>
      </c>
      <c r="H16" s="132" t="s">
        <v>78</v>
      </c>
    </row>
    <row r="17" spans="1:8" ht="15" x14ac:dyDescent="0.2">
      <c r="A17" s="152"/>
      <c r="B17" s="135"/>
      <c r="C17" s="136">
        <v>0</v>
      </c>
      <c r="D17" s="153"/>
      <c r="E17" s="154">
        <v>0</v>
      </c>
      <c r="F17" s="155">
        <v>0</v>
      </c>
      <c r="G17" s="156">
        <f t="shared" ref="G17:G25" si="3">((C17*D17*E17)/360)*F17</f>
        <v>0</v>
      </c>
      <c r="H17" s="156">
        <f t="shared" ref="H17:H25" si="4">C17-G17</f>
        <v>0</v>
      </c>
    </row>
    <row r="18" spans="1:8" ht="15" x14ac:dyDescent="0.2">
      <c r="A18" s="134"/>
      <c r="B18" s="135"/>
      <c r="C18" s="136">
        <v>0</v>
      </c>
      <c r="D18" s="153"/>
      <c r="E18" s="154">
        <v>0</v>
      </c>
      <c r="F18" s="155">
        <v>0</v>
      </c>
      <c r="G18" s="156">
        <f t="shared" si="3"/>
        <v>0</v>
      </c>
      <c r="H18" s="156">
        <f t="shared" si="4"/>
        <v>0</v>
      </c>
    </row>
    <row r="19" spans="1:8" ht="15" x14ac:dyDescent="0.2">
      <c r="A19" s="139"/>
      <c r="B19" s="135"/>
      <c r="C19" s="136">
        <v>0</v>
      </c>
      <c r="D19" s="153"/>
      <c r="E19" s="154">
        <v>0</v>
      </c>
      <c r="F19" s="155">
        <v>0</v>
      </c>
      <c r="G19" s="156">
        <f t="shared" si="3"/>
        <v>0</v>
      </c>
      <c r="H19" s="156">
        <f t="shared" si="4"/>
        <v>0</v>
      </c>
    </row>
    <row r="20" spans="1:8" ht="15" x14ac:dyDescent="0.2">
      <c r="A20" s="139"/>
      <c r="B20" s="135"/>
      <c r="C20" s="136">
        <v>0</v>
      </c>
      <c r="D20" s="153"/>
      <c r="E20" s="154">
        <v>0</v>
      </c>
      <c r="F20" s="155">
        <v>0</v>
      </c>
      <c r="G20" s="156">
        <f t="shared" si="3"/>
        <v>0</v>
      </c>
      <c r="H20" s="156">
        <f t="shared" si="4"/>
        <v>0</v>
      </c>
    </row>
    <row r="21" spans="1:8" ht="15" x14ac:dyDescent="0.2">
      <c r="A21" s="139"/>
      <c r="B21" s="135"/>
      <c r="C21" s="136">
        <v>0</v>
      </c>
      <c r="D21" s="153"/>
      <c r="E21" s="154">
        <v>0</v>
      </c>
      <c r="F21" s="155">
        <v>0</v>
      </c>
      <c r="G21" s="156">
        <f t="shared" si="3"/>
        <v>0</v>
      </c>
      <c r="H21" s="156">
        <f t="shared" si="4"/>
        <v>0</v>
      </c>
    </row>
    <row r="22" spans="1:8" ht="15" x14ac:dyDescent="0.2">
      <c r="A22" s="139"/>
      <c r="B22" s="135"/>
      <c r="C22" s="136">
        <v>0</v>
      </c>
      <c r="D22" s="153"/>
      <c r="E22" s="154">
        <v>0</v>
      </c>
      <c r="F22" s="155">
        <v>0</v>
      </c>
      <c r="G22" s="156">
        <f t="shared" si="3"/>
        <v>0</v>
      </c>
      <c r="H22" s="156">
        <f t="shared" si="4"/>
        <v>0</v>
      </c>
    </row>
    <row r="23" spans="1:8" ht="15" x14ac:dyDescent="0.2">
      <c r="A23" s="139"/>
      <c r="B23" s="135"/>
      <c r="C23" s="136">
        <v>0</v>
      </c>
      <c r="D23" s="153"/>
      <c r="E23" s="154">
        <v>0</v>
      </c>
      <c r="F23" s="155">
        <v>0</v>
      </c>
      <c r="G23" s="156">
        <f t="shared" si="3"/>
        <v>0</v>
      </c>
      <c r="H23" s="156">
        <f t="shared" si="4"/>
        <v>0</v>
      </c>
    </row>
    <row r="24" spans="1:8" ht="15" x14ac:dyDescent="0.2">
      <c r="A24" s="139"/>
      <c r="B24" s="135"/>
      <c r="C24" s="136">
        <v>0</v>
      </c>
      <c r="D24" s="153"/>
      <c r="E24" s="154">
        <v>0</v>
      </c>
      <c r="F24" s="155">
        <v>0</v>
      </c>
      <c r="G24" s="156">
        <f t="shared" si="3"/>
        <v>0</v>
      </c>
      <c r="H24" s="156">
        <f t="shared" si="4"/>
        <v>0</v>
      </c>
    </row>
    <row r="25" spans="1:8" ht="15.75" thickBot="1" x14ac:dyDescent="0.25">
      <c r="A25" s="157"/>
      <c r="B25" s="141"/>
      <c r="C25" s="158">
        <v>0</v>
      </c>
      <c r="D25" s="159"/>
      <c r="E25" s="160">
        <v>0</v>
      </c>
      <c r="F25" s="161">
        <v>0</v>
      </c>
      <c r="G25" s="162">
        <f t="shared" si="3"/>
        <v>0</v>
      </c>
      <c r="H25" s="162">
        <f t="shared" si="4"/>
        <v>0</v>
      </c>
    </row>
    <row r="26" spans="1:8" x14ac:dyDescent="0.2">
      <c r="A26" s="145" t="s">
        <v>96</v>
      </c>
      <c r="B26" s="146" t="s">
        <v>90</v>
      </c>
      <c r="C26" s="146" t="s">
        <v>91</v>
      </c>
      <c r="D26" s="146" t="s">
        <v>92</v>
      </c>
      <c r="E26" s="146" t="s">
        <v>93</v>
      </c>
      <c r="F26" s="163" t="s">
        <v>94</v>
      </c>
      <c r="G26" s="164">
        <f>SUM(G17:G25)</f>
        <v>0</v>
      </c>
      <c r="H26" s="164">
        <f>SUM(H17:H25)</f>
        <v>0</v>
      </c>
    </row>
    <row r="27" spans="1:8" x14ac:dyDescent="0.2">
      <c r="A27" s="165" t="s">
        <v>70</v>
      </c>
      <c r="B27" s="166">
        <f>SUMIF($B$17:$B$25,B26,$G$17:$G$25)</f>
        <v>0</v>
      </c>
      <c r="C27" s="166">
        <f t="shared" ref="C27:F27" si="5">SUMIF($B$17:$B$25,C26,$G$17:$G$25)</f>
        <v>0</v>
      </c>
      <c r="D27" s="166">
        <f t="shared" si="5"/>
        <v>0</v>
      </c>
      <c r="E27" s="166">
        <f t="shared" si="5"/>
        <v>0</v>
      </c>
      <c r="F27" s="167">
        <f t="shared" si="5"/>
        <v>0</v>
      </c>
      <c r="G27" s="168">
        <f>SUM(B27:F27)</f>
        <v>0</v>
      </c>
      <c r="H27" s="169"/>
    </row>
    <row r="28" spans="1:8" ht="13.5" thickBot="1" x14ac:dyDescent="0.25">
      <c r="A28" s="170"/>
      <c r="B28" s="171"/>
      <c r="C28" s="171"/>
      <c r="D28" s="171"/>
      <c r="E28" s="172"/>
      <c r="F28" s="173" t="s">
        <v>79</v>
      </c>
      <c r="G28" s="174">
        <f>G14+G27</f>
        <v>0</v>
      </c>
      <c r="H28" s="175"/>
    </row>
    <row r="29" spans="1:8" x14ac:dyDescent="0.2">
      <c r="A29" s="176"/>
      <c r="B29" s="177"/>
      <c r="C29" s="177"/>
      <c r="D29" s="178"/>
      <c r="E29" s="178"/>
      <c r="F29" s="177"/>
      <c r="G29" s="178"/>
    </row>
    <row r="30" spans="1:8" ht="13.5" thickBot="1" x14ac:dyDescent="0.25">
      <c r="A30" s="176"/>
      <c r="B30" s="177"/>
      <c r="C30" s="177"/>
      <c r="D30" s="178"/>
      <c r="E30" s="178"/>
      <c r="F30" s="177"/>
      <c r="G30" s="178"/>
    </row>
    <row r="31" spans="1:8" ht="29.25" customHeight="1" thickBot="1" x14ac:dyDescent="0.25">
      <c r="A31" s="238" t="s">
        <v>82</v>
      </c>
      <c r="B31" s="239"/>
      <c r="C31" s="239"/>
      <c r="D31" s="239"/>
      <c r="E31" s="239"/>
      <c r="F31" s="239"/>
      <c r="G31" s="240"/>
    </row>
    <row r="32" spans="1:8" ht="13.5" thickBot="1" x14ac:dyDescent="0.25">
      <c r="A32" s="132" t="s">
        <v>71</v>
      </c>
      <c r="B32" s="179" t="s">
        <v>90</v>
      </c>
      <c r="C32" s="179" t="s">
        <v>91</v>
      </c>
      <c r="D32" s="179" t="s">
        <v>92</v>
      </c>
      <c r="E32" s="179" t="s">
        <v>93</v>
      </c>
      <c r="F32" s="179" t="s">
        <v>94</v>
      </c>
      <c r="G32" s="133" t="s">
        <v>72</v>
      </c>
    </row>
    <row r="33" spans="1:7" ht="25.5" x14ac:dyDescent="0.2">
      <c r="A33" s="180" t="s">
        <v>84</v>
      </c>
      <c r="B33" s="135"/>
      <c r="C33" s="135"/>
      <c r="D33" s="135"/>
      <c r="E33" s="135"/>
      <c r="F33" s="135"/>
      <c r="G33" s="181">
        <v>0</v>
      </c>
    </row>
    <row r="34" spans="1:7" ht="15" x14ac:dyDescent="0.2">
      <c r="A34" s="182" t="s">
        <v>85</v>
      </c>
      <c r="B34" s="135"/>
      <c r="C34" s="135"/>
      <c r="D34" s="135"/>
      <c r="E34" s="135"/>
      <c r="F34" s="135"/>
      <c r="G34" s="181">
        <v>0</v>
      </c>
    </row>
    <row r="35" spans="1:7" ht="15" x14ac:dyDescent="0.2">
      <c r="A35" s="183" t="s">
        <v>86</v>
      </c>
      <c r="B35" s="135"/>
      <c r="C35" s="135"/>
      <c r="D35" s="135"/>
      <c r="E35" s="135"/>
      <c r="F35" s="135"/>
      <c r="G35" s="181">
        <v>0</v>
      </c>
    </row>
    <row r="36" spans="1:7" ht="15.75" thickBot="1" x14ac:dyDescent="0.25">
      <c r="A36" s="184" t="s">
        <v>87</v>
      </c>
      <c r="B36" s="141"/>
      <c r="C36" s="141"/>
      <c r="D36" s="141"/>
      <c r="E36" s="141"/>
      <c r="F36" s="141"/>
      <c r="G36" s="185">
        <v>0</v>
      </c>
    </row>
    <row r="37" spans="1:7" ht="13.5" thickBot="1" x14ac:dyDescent="0.25">
      <c r="A37" s="186" t="s">
        <v>70</v>
      </c>
      <c r="B37" s="187">
        <f>SUM(B33:B36)</f>
        <v>0</v>
      </c>
      <c r="C37" s="187">
        <f t="shared" ref="C37:F37" si="6">SUM(C33:C36)</f>
        <v>0</v>
      </c>
      <c r="D37" s="187">
        <f t="shared" si="6"/>
        <v>0</v>
      </c>
      <c r="E37" s="187">
        <f t="shared" si="6"/>
        <v>0</v>
      </c>
      <c r="F37" s="187">
        <f t="shared" si="6"/>
        <v>0</v>
      </c>
      <c r="G37" s="188">
        <f>SUM(G33:G36)</f>
        <v>0</v>
      </c>
    </row>
    <row r="39" spans="1:7" ht="13.5" thickBot="1" x14ac:dyDescent="0.25"/>
    <row r="40" spans="1:7" ht="30.75" customHeight="1" thickBot="1" x14ac:dyDescent="0.25">
      <c r="A40" s="238" t="s">
        <v>83</v>
      </c>
      <c r="B40" s="239"/>
      <c r="C40" s="239"/>
      <c r="D40" s="239"/>
      <c r="E40" s="239"/>
      <c r="F40" s="239"/>
      <c r="G40" s="240"/>
    </row>
    <row r="41" spans="1:7" ht="13.5" thickBot="1" x14ac:dyDescent="0.25">
      <c r="A41" s="132" t="s">
        <v>71</v>
      </c>
      <c r="B41" s="179" t="s">
        <v>90</v>
      </c>
      <c r="C41" s="179" t="s">
        <v>91</v>
      </c>
      <c r="D41" s="179" t="s">
        <v>92</v>
      </c>
      <c r="E41" s="179" t="s">
        <v>93</v>
      </c>
      <c r="F41" s="179" t="s">
        <v>94</v>
      </c>
      <c r="G41" s="133" t="s">
        <v>72</v>
      </c>
    </row>
    <row r="42" spans="1:7" ht="25.5" x14ac:dyDescent="0.2">
      <c r="A42" s="180" t="s">
        <v>88</v>
      </c>
      <c r="B42" s="135"/>
      <c r="C42" s="135"/>
      <c r="D42" s="135"/>
      <c r="E42" s="135"/>
      <c r="F42" s="135"/>
      <c r="G42" s="181">
        <v>0</v>
      </c>
    </row>
    <row r="43" spans="1:7" ht="26.25" thickBot="1" x14ac:dyDescent="0.25">
      <c r="A43" s="180" t="s">
        <v>89</v>
      </c>
      <c r="B43" s="135"/>
      <c r="C43" s="135"/>
      <c r="D43" s="135"/>
      <c r="E43" s="135"/>
      <c r="F43" s="135"/>
      <c r="G43" s="181">
        <v>0</v>
      </c>
    </row>
    <row r="44" spans="1:7" ht="13.5" thickBot="1" x14ac:dyDescent="0.25">
      <c r="A44" s="189" t="s">
        <v>70</v>
      </c>
      <c r="B44" s="187">
        <f>SUM(B42:B43)</f>
        <v>0</v>
      </c>
      <c r="C44" s="187">
        <f t="shared" ref="C44:F44" si="7">SUM(C42:C43)</f>
        <v>0</v>
      </c>
      <c r="D44" s="187">
        <f t="shared" si="7"/>
        <v>0</v>
      </c>
      <c r="E44" s="187">
        <f t="shared" si="7"/>
        <v>0</v>
      </c>
      <c r="F44" s="187">
        <f t="shared" si="7"/>
        <v>0</v>
      </c>
      <c r="G44" s="188">
        <f>SUM(G42:G43)</f>
        <v>0</v>
      </c>
    </row>
  </sheetData>
  <sheetProtection algorithmName="SHA-512" hashValue="eCUorjnooDnSfRvp4DHK3Iz+qoBy0hlnAzDPO0rLjXMXrWF10Wk++FlkcmlyM52HGqB7GtzHkqp3ATwudI6r/A==" saltValue="xVvCopFekZLdYBApYdfITg==" spinCount="100000" sheet="1" objects="1" scenarios="1" formatCells="0" formatColumns="0" formatRows="0" insertColumns="0" insertRows="0"/>
  <protectedRanges>
    <protectedRange sqref="A4:C12" name="Intervallo1"/>
    <protectedRange sqref="E4:E12" name="Intervallo2"/>
    <protectedRange sqref="A17:F25" name="Intervallo3"/>
    <protectedRange sqref="B33:F36" name="Intervallo4"/>
    <protectedRange sqref="B42:F43" name="Intervallo5"/>
  </protectedRanges>
  <mergeCells count="5">
    <mergeCell ref="A40:G40"/>
    <mergeCell ref="A31:G31"/>
    <mergeCell ref="A15:G15"/>
    <mergeCell ref="A2:G2"/>
    <mergeCell ref="A1:G1"/>
  </mergeCells>
  <dataValidations count="1">
    <dataValidation type="list" allowBlank="1" showInputMessage="1" showErrorMessage="1" sqref="B17:B25 B4:B12" xr:uid="{F2A7B17D-1F55-4BE9-B5A8-328EA70C6078}">
      <formula1>#REF!</formula1>
    </dataValidation>
  </dataValidations>
  <pageMargins left="0.7" right="0.7" top="0.75" bottom="0.75" header="0.3" footer="0.3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 per la compilazione</vt:lpstr>
      <vt:lpstr>Budget</vt:lpstr>
      <vt:lpstr>A. Costi di Personale</vt:lpstr>
      <vt:lpstr>Altre Voci di Spesa_IMT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Giusti</dc:creator>
  <cp:lastModifiedBy>Valeria Giusti</cp:lastModifiedBy>
  <dcterms:created xsi:type="dcterms:W3CDTF">2021-11-12T09:16:00Z</dcterms:created>
  <dcterms:modified xsi:type="dcterms:W3CDTF">2021-12-14T08:28:13Z</dcterms:modified>
</cp:coreProperties>
</file>